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5360" yWindow="24" windowWidth="22740" windowHeight="8904" tabRatio="745"/>
  </bookViews>
  <sheets>
    <sheet name="KOPTAME" sheetId="11" r:id="rId1"/>
    <sheet name="1" sheetId="65" r:id="rId2"/>
    <sheet name="1-1" sheetId="67" r:id="rId3"/>
  </sheets>
  <externalReferences>
    <externalReference r:id="rId4"/>
  </externalReferences>
  <definedNames>
    <definedName name="Kods">[1]DARBI!$V$3:$V$1041</definedName>
    <definedName name="Materiali">[1]MATERIALI!$F:$F</definedName>
    <definedName name="_xlnm.Print_Area" localSheetId="1">'1'!$A$1:$J$43</definedName>
    <definedName name="_xlnm.Print_Area" localSheetId="2">'1-1'!$A$1:$P$60</definedName>
    <definedName name="_xlnm.Print_Area" localSheetId="0">KOPTAME!$A$1:$F$45</definedName>
    <definedName name="_xlnm.Print_Titles" localSheetId="2">'1-1'!$17:$19</definedName>
  </definedNames>
  <calcPr calcId="145621"/>
</workbook>
</file>

<file path=xl/calcChain.xml><?xml version="1.0" encoding="utf-8"?>
<calcChain xmlns="http://schemas.openxmlformats.org/spreadsheetml/2006/main">
  <c r="A3" i="67" l="1"/>
  <c r="C11" i="67" s="1"/>
  <c r="D10" i="65"/>
  <c r="K16" i="67"/>
  <c r="C12" i="67"/>
  <c r="C10" i="67"/>
  <c r="C7" i="67"/>
  <c r="C6" i="67"/>
  <c r="C5" i="67"/>
  <c r="C19" i="65" l="1"/>
  <c r="A2" i="67"/>
  <c r="B19" i="65" s="1"/>
  <c r="N52" i="67" l="1"/>
  <c r="O52" i="67"/>
  <c r="L52" i="67"/>
  <c r="P52" i="67" l="1"/>
  <c r="M52" i="67"/>
  <c r="D14" i="65" l="1"/>
  <c r="A14" i="65"/>
  <c r="A23" i="11" l="1"/>
  <c r="A13" i="65" l="1"/>
  <c r="A12" i="65"/>
  <c r="D13" i="65"/>
  <c r="D11" i="65"/>
  <c r="D9" i="65"/>
  <c r="D4" i="65"/>
  <c r="A2" i="65" l="1"/>
  <c r="D5" i="65"/>
  <c r="D6" i="65"/>
  <c r="C28" i="11" l="1"/>
  <c r="A20" i="65" l="1"/>
  <c r="A30" i="11" l="1"/>
  <c r="A29" i="11"/>
  <c r="A28" i="11"/>
</calcChain>
</file>

<file path=xl/sharedStrings.xml><?xml version="1.0" encoding="utf-8"?>
<sst xmlns="http://schemas.openxmlformats.org/spreadsheetml/2006/main" count="216" uniqueCount="150">
  <si>
    <t>Pasūtītājs:</t>
  </si>
  <si>
    <t>Reģistrācijas numurs:</t>
  </si>
  <si>
    <t>Adrese:</t>
  </si>
  <si>
    <t>Izpildītājs:</t>
  </si>
  <si>
    <t>Būves nosaukums:</t>
  </si>
  <si>
    <t>Nr.p.k</t>
  </si>
  <si>
    <t>Darba nosaukums</t>
  </si>
  <si>
    <t>Vienības izmaksas</t>
  </si>
  <si>
    <t>Kopā uz visu apjomu</t>
  </si>
  <si>
    <t>Kopā:</t>
  </si>
  <si>
    <t>N.p.k</t>
  </si>
  <si>
    <t>Darba veids, vai konstruktīvā elementa nosaukums</t>
  </si>
  <si>
    <t>Tajā skaitā</t>
  </si>
  <si>
    <t>1</t>
  </si>
  <si>
    <t>APSTIPRINU:</t>
  </si>
  <si>
    <t>Objekta nosaukums</t>
  </si>
  <si>
    <t>Pavisam būvniecības izmaksas:</t>
  </si>
  <si>
    <t>Darba
ietilpība
(c/h)</t>
  </si>
  <si>
    <t>Lokālās
tāmes
Nr.</t>
  </si>
  <si>
    <t>Būves adrese:</t>
  </si>
  <si>
    <t xml:space="preserve">Pavisam kopā: </t>
  </si>
  <si>
    <t>Kopsavilkuma      
aprēķina Nr.</t>
  </si>
  <si>
    <t xml:space="preserve">                      </t>
  </si>
  <si>
    <t xml:space="preserve">                                                                    </t>
  </si>
  <si>
    <t xml:space="preserve">               </t>
  </si>
  <si>
    <t xml:space="preserve">             </t>
  </si>
  <si>
    <t>Darba devēja sociālais nodoklis</t>
  </si>
  <si>
    <t>Peļņa</t>
  </si>
  <si>
    <t>Mēra 
vienība</t>
  </si>
  <si>
    <t>Vienību
skaits</t>
  </si>
  <si>
    <t>Laika
norma
(c/h)</t>
  </si>
  <si>
    <t>Darb-
ietilpība
(c/h)</t>
  </si>
  <si>
    <t>Virsizdevumi</t>
  </si>
  <si>
    <t>Kopā</t>
  </si>
  <si>
    <t>Tiešās izmaksas kopā</t>
  </si>
  <si>
    <t>m</t>
  </si>
  <si>
    <t>Sastādīja</t>
  </si>
  <si>
    <t>Sertifikāta Nr.</t>
  </si>
  <si>
    <t>(darba veids vai konstruktīvā elementa nosaukums)</t>
  </si>
  <si>
    <t xml:space="preserve">                 </t>
  </si>
  <si>
    <t xml:space="preserve">                          </t>
  </si>
  <si>
    <t xml:space="preserve">                                                                                        </t>
  </si>
  <si>
    <t xml:space="preserve">__________________________________________                </t>
  </si>
  <si>
    <t>Materiālu transporta izdevumi</t>
  </si>
  <si>
    <t>BŪVNIECĪBAS KOPTĀME</t>
  </si>
  <si>
    <t xml:space="preserve"> (paraksts, tā atšifrējums, datums)</t>
  </si>
  <si>
    <t xml:space="preserve">Sastādīja  _____________________ </t>
  </si>
  <si>
    <t xml:space="preserve">(Pasūtītāja paraksts un tā atšifrējums)                           </t>
  </si>
  <si>
    <t xml:space="preserve">                                                                              Z.V.</t>
  </si>
  <si>
    <t>Objekta izmaksas
(Eur)</t>
  </si>
  <si>
    <t xml:space="preserve">Tāmes
izmaksas
(Eur) </t>
  </si>
  <si>
    <t>darba
alga
(Eur)</t>
  </si>
  <si>
    <t>materiāli
(Eur)</t>
  </si>
  <si>
    <t>mehā-
nismi
(Eur)</t>
  </si>
  <si>
    <t>Eur</t>
  </si>
  <si>
    <t>Darba 
samaksas 
likme 
(Eur/h)</t>
  </si>
  <si>
    <t>Darba
alga
(Eur)</t>
  </si>
  <si>
    <t>Mate-
riāli
(Eur)</t>
  </si>
  <si>
    <t>Mehā-
nismi
(Eur)</t>
  </si>
  <si>
    <t>Vienības
cena
(Eur)</t>
  </si>
  <si>
    <t>Summa
(Eur)</t>
  </si>
  <si>
    <t>gab.</t>
  </si>
  <si>
    <t>Pasūtījuma Nr.</t>
  </si>
  <si>
    <t>Tāmes  izmaksas EUR bez PVN</t>
  </si>
  <si>
    <t>Reģistrācijas nr.</t>
  </si>
  <si>
    <t>Būves nos.</t>
  </si>
  <si>
    <t>BŪVPROJEKTA IZMAKSU KOPSAVILKUMA APRĒĶINS Nr.1</t>
  </si>
  <si>
    <t xml:space="preserve">Tāme sastādīta: </t>
  </si>
  <si>
    <t>Piezīmes. 
1. Būvuzņēmējam jāievērtē darbu apjomu sarakstā minēto darbu veikšanai nepieciešamie materiāli un  papildus darbi, kas nav minēti šajā sarakstā, bet bez kuriem nebūtu iespējama būvdarbu tehnoloģiski pareiza un spēkā esošiem normatīviem atbilstoša veikšana pilnā apmērā.
2. Darbu apjomu sarakstu skatīt kopā ar rasējumiem un specifikācijām. Gadījumā, ja darbu apjomi nesakrīt ar rasējumiem vai specifikācijām, par pareiziem jāuzskata rasējumos esošie darbu apjomi.
3. Materiālu apjomi doti bez rezerves.
4. Tāmēs ietvertos konkrēto ražotāju materiālus un izstrādājumus var aizvietot ar analogiem citu ražotāju materiāliem un izstrādājumiem. Visas atsauces uz būvizstrādājumu, iekārtu, ietaišu izgatavotāju (izplatītāju) firmām, kas norādītas tāmē liecina tikai par būvizstrādājumu,  iekārtu, ietaišu kvalitātes un apkalpošanas līmeni.
5. Būvniecības izmaksu aprēķini (tāmes) jāsastāda saskaņā ar Latvijas būvnormatīvu LBN 501-15 “Būvizmaksu noteikšanas kārtība” un Vispārīgo būvnoteikumu prasībām ekonomiskās daļas sastādīšana.</t>
  </si>
  <si>
    <t>N/A</t>
  </si>
  <si>
    <t>Trases uzmērīšana un nospraušana</t>
  </si>
  <si>
    <t>km</t>
  </si>
  <si>
    <t>2</t>
  </si>
  <si>
    <t>kompl.</t>
  </si>
  <si>
    <t>3</t>
  </si>
  <si>
    <t xml:space="preserve">Koku zāģēšana un celmu laušana, aizvedot uz Būvuzņēmēja atbērtni </t>
  </si>
  <si>
    <t>4</t>
  </si>
  <si>
    <t>Krūmu zāģēšana un celmu laušana, aizvedot uz Būvuzņēmēja atbērtni</t>
  </si>
  <si>
    <t>5</t>
  </si>
  <si>
    <t>6</t>
  </si>
  <si>
    <t>Esošās ceļa klātnes profilēšana</t>
  </si>
  <si>
    <t>7</t>
  </si>
  <si>
    <r>
      <t>m</t>
    </r>
    <r>
      <rPr>
        <i/>
        <sz val="10"/>
        <rFont val="Calibri"/>
        <family val="2"/>
        <charset val="186"/>
      </rPr>
      <t>³</t>
    </r>
  </si>
  <si>
    <t>8</t>
  </si>
  <si>
    <t>9</t>
  </si>
  <si>
    <t>10</t>
  </si>
  <si>
    <t>11</t>
  </si>
  <si>
    <t>12</t>
  </si>
  <si>
    <t>13</t>
  </si>
  <si>
    <t>14</t>
  </si>
  <si>
    <t>15</t>
  </si>
  <si>
    <t>16</t>
  </si>
  <si>
    <t>17</t>
  </si>
  <si>
    <t>18</t>
  </si>
  <si>
    <t>19</t>
  </si>
  <si>
    <t>20</t>
  </si>
  <si>
    <t>21</t>
  </si>
  <si>
    <t>Ģeodēziskā uzmērīšana ar izpilddokumentācijas sagatavošana (Nodošana ekspluatācijā)</t>
  </si>
  <si>
    <t>ZEMES KLĀTNE</t>
  </si>
  <si>
    <t>2017. gada _____ . ___________</t>
  </si>
  <si>
    <t xml:space="preserve">Tāme sastādīta 2017.gada tirgus cenās, pamatojoties uz BP daļas rasējumiem. </t>
  </si>
  <si>
    <t xml:space="preserve">Pārbaudīja  _____________________ </t>
  </si>
  <si>
    <t>Pārbaudīja</t>
  </si>
  <si>
    <t>VISPĀRĒJA NODAĻA</t>
  </si>
  <si>
    <t>Mobilizācija</t>
  </si>
  <si>
    <t>2.3</t>
  </si>
  <si>
    <t>Satiksmes organizācija būvdarbu laikā</t>
  </si>
  <si>
    <t>2.6</t>
  </si>
  <si>
    <t>DAŽĀDI DARBI</t>
  </si>
  <si>
    <t>3.1</t>
  </si>
  <si>
    <t>3.2</t>
  </si>
  <si>
    <t>3.3</t>
  </si>
  <si>
    <t>4.4</t>
  </si>
  <si>
    <t>4.1</t>
  </si>
  <si>
    <t>4.2</t>
  </si>
  <si>
    <t xml:space="preserve">Esošo grāvju tīrīšana, lieko grunti aizvedot uz Būvuzņēmēja atbērtni </t>
  </si>
  <si>
    <t>Grāvju un ievalku rakšana (ieskaitot augu zemes noņemšanu), derīgo materiālu pārvietojot objektā vai uz atbērtni un lieko grunti aizvedot uz Būvuzņēmēja atbērtni</t>
  </si>
  <si>
    <t>4.3</t>
  </si>
  <si>
    <t>Liekās grunts (nomaļu apauguma) noņemšana, aizvedot uz Būvuzņēmēja atbērtni</t>
  </si>
  <si>
    <t>4.5</t>
  </si>
  <si>
    <t xml:space="preserve">Zemes klātnes nogāžu un teritorijas planēšana, nostiprināšana ar augu zemi (apsēta ar zālāja sēklām), h=10cm  </t>
  </si>
  <si>
    <t>AR SAISTVIELĀM NESAISTĪTAS KONSTRUKTĪVĀS KĀRTAS</t>
  </si>
  <si>
    <t>5.1</t>
  </si>
  <si>
    <t>Salizturīgās kārtas būvniecība,  h=30cm (Nobrauktuves)</t>
  </si>
  <si>
    <t>22</t>
  </si>
  <si>
    <t>Salizturīgās kārtas būvniecība,  h=30cm (Ceļa klātnes paplašinājumi)</t>
  </si>
  <si>
    <t>23</t>
  </si>
  <si>
    <t>5.2</t>
  </si>
  <si>
    <t>24</t>
  </si>
  <si>
    <t>6.1</t>
  </si>
  <si>
    <t>DRENĀŽAS TĪKLI</t>
  </si>
  <si>
    <t>Dzelzsbetona grodu uztvērējakas D1000 izbūve (ietverot visus izbūves darbus)</t>
  </si>
  <si>
    <t>Specifik. Nr.</t>
  </si>
  <si>
    <t>Olaines novada pašvaldība</t>
  </si>
  <si>
    <t xml:space="preserve">Zemgales iela 33, Olaine, Olaines nov. LV 2114
</t>
  </si>
  <si>
    <t>„PAŠVALDĪBAS AUTOCEĻA CA002 PĒTERNIEKI - ĶESTERI POSMA NO KM 0.93 LĪDZ KM 1.52 PĀRBŪVE”</t>
  </si>
  <si>
    <t>Pēternieki, Olaines pag., Olaines novads</t>
  </si>
  <si>
    <t>m²</t>
  </si>
  <si>
    <t>Zemes klātnes ierakuma izbūve (ieskaitot esošā seguma demontāžu, nederīgās grunts izrakšanu ceļa klātnes paplašinājumos), derīgo materiālu pārvietojot objektā vai uz atbērtni un lieko grunti aizvedot uz Būvuzņēmēja atbērtni</t>
  </si>
  <si>
    <r>
      <t>m</t>
    </r>
    <r>
      <rPr>
        <i/>
        <vertAlign val="superscript"/>
        <sz val="10"/>
        <rFont val="Arial Narrow"/>
        <family val="2"/>
        <charset val="186"/>
      </rPr>
      <t>3</t>
    </r>
  </si>
  <si>
    <r>
      <t>Nesaistītu minerālmateriālu mais. (</t>
    </r>
    <r>
      <rPr>
        <b/>
        <i/>
        <sz val="10"/>
        <rFont val="Arial Narrow"/>
        <family val="2"/>
        <charset val="186"/>
      </rPr>
      <t>0/63pn,  N-IVklase</t>
    </r>
    <r>
      <rPr>
        <i/>
        <sz val="10"/>
        <rFont val="Arial Narrow"/>
        <family val="2"/>
        <charset val="186"/>
      </rPr>
      <t xml:space="preserve">) pamata būvniecība, h=15cm </t>
    </r>
  </si>
  <si>
    <r>
      <t>Nesaistītu minerālmateriālu mais. (</t>
    </r>
    <r>
      <rPr>
        <b/>
        <i/>
        <sz val="10"/>
        <rFont val="Arial Narrow"/>
        <family val="2"/>
        <charset val="186"/>
      </rPr>
      <t>0/32s,</t>
    </r>
    <r>
      <rPr>
        <i/>
        <sz val="10"/>
        <rFont val="Arial Narrow"/>
        <family val="2"/>
        <charset val="186"/>
      </rPr>
      <t xml:space="preserve"> </t>
    </r>
    <r>
      <rPr>
        <b/>
        <i/>
        <sz val="10"/>
        <rFont val="Arial Narrow"/>
        <family val="2"/>
        <charset val="186"/>
      </rPr>
      <t>N-III klase</t>
    </r>
    <r>
      <rPr>
        <i/>
        <sz val="10"/>
        <rFont val="Arial Narrow"/>
        <family val="2"/>
        <charset val="186"/>
      </rPr>
      <t xml:space="preserve">) seguma būvniecība (izmantot drupinātu granti), h=10cm </t>
    </r>
  </si>
  <si>
    <t>5.3</t>
  </si>
  <si>
    <r>
      <t>Izbūvētā Grants seguma atputekļošana ar CaCl</t>
    </r>
    <r>
      <rPr>
        <i/>
        <vertAlign val="subscript"/>
        <sz val="10"/>
        <rFont val="Arial Narrow"/>
        <family val="2"/>
        <charset val="186"/>
      </rPr>
      <t>2</t>
    </r>
    <r>
      <rPr>
        <i/>
        <sz val="10"/>
        <rFont val="Arial Narrow"/>
        <family val="2"/>
        <charset val="186"/>
      </rPr>
      <t xml:space="preserve"> (0.3kg/m</t>
    </r>
    <r>
      <rPr>
        <i/>
        <vertAlign val="superscript"/>
        <sz val="10"/>
        <rFont val="Arial Narrow"/>
        <family val="2"/>
        <charset val="186"/>
      </rPr>
      <t>2</t>
    </r>
    <r>
      <rPr>
        <i/>
        <sz val="10"/>
        <rFont val="Arial Narrow"/>
        <family val="2"/>
        <charset val="186"/>
      </rPr>
      <t>)</t>
    </r>
  </si>
  <si>
    <r>
      <t>Nesaistītu minerālmateriālu mais. (</t>
    </r>
    <r>
      <rPr>
        <b/>
        <i/>
        <sz val="10"/>
        <rFont val="Arial Narrow"/>
        <family val="2"/>
        <charset val="186"/>
      </rPr>
      <t>0/32s,  N-IV klase</t>
    </r>
    <r>
      <rPr>
        <i/>
        <sz val="10"/>
        <rFont val="Arial Narrow"/>
        <family val="2"/>
        <charset val="186"/>
      </rPr>
      <t>) seguma būvniecība, h=20cm  (Nobrauktuves)</t>
    </r>
  </si>
  <si>
    <t xml:space="preserve">Drenāžas caurules D50 demontāža un tamponēšana, aizvedot uz Būvuzņēmēja atbērtni </t>
  </si>
  <si>
    <t xml:space="preserve">Drenāžas skatakas D1000 demontāža, aizvedot uz Būvuzņēmēja atbērtni </t>
  </si>
  <si>
    <t>Drenāžas kolektora PP d=110 T8 izbūve (ietverot visus izbūves darbus)</t>
  </si>
  <si>
    <t>Drenāžas kolektora PP d=63 T8 izbūve (ietverot visus izbūves darbus)</t>
  </si>
  <si>
    <t>Esošas drenas iztekas atjaunošana (ietverot visus izbūves darbus)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</si>
</sst>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L_s_-;\-* #,##0.00\ _L_s_-;_-* &quot;-&quot;??\ _L_s_-;_-@_-"/>
    <numFmt numFmtId="165" formatCode="&quot;PVN&quot;\ 0.00%"/>
    <numFmt numFmtId="166" formatCode="&quot;PVN&quot;\ 0%"/>
    <numFmt numFmtId="167" formatCode="&quot;Tāme sastādīta:&quot;\ dd/mm/yyyy"/>
    <numFmt numFmtId="168" formatCode="&quot;Lokālā tāme Nr.&quot;_?@"/>
  </numFmts>
  <fonts count="53" x14ac:knownFonts="1">
    <font>
      <sz val="10"/>
      <name val="Arial"/>
      <family val="2"/>
      <charset val="186"/>
    </font>
    <font>
      <sz val="11"/>
      <color theme="1"/>
      <name val="Calibri"/>
      <family val="2"/>
      <charset val="186"/>
    </font>
    <font>
      <sz val="10"/>
      <name val="Arial"/>
      <family val="2"/>
      <charset val="186"/>
    </font>
    <font>
      <sz val="10"/>
      <name val="Arial"/>
      <family val="2"/>
      <charset val="186"/>
    </font>
    <font>
      <sz val="8"/>
      <name val="Arial"/>
      <family val="2"/>
      <charset val="186"/>
    </font>
    <font>
      <sz val="11"/>
      <color indexed="9"/>
      <name val="Calibri"/>
      <family val="2"/>
      <charset val="186"/>
    </font>
    <font>
      <sz val="11"/>
      <color indexed="8"/>
      <name val="Calibri"/>
      <family val="2"/>
      <charset val="186"/>
    </font>
    <font>
      <b/>
      <sz val="11"/>
      <color indexed="52"/>
      <name val="Calibri"/>
      <family val="2"/>
      <charset val="186"/>
    </font>
    <font>
      <sz val="11"/>
      <color indexed="20"/>
      <name val="Calibri"/>
      <family val="2"/>
      <charset val="186"/>
    </font>
    <font>
      <sz val="11"/>
      <color indexed="10"/>
      <name val="Calibri"/>
      <family val="2"/>
      <charset val="186"/>
    </font>
    <font>
      <b/>
      <sz val="11"/>
      <color indexed="9"/>
      <name val="Calibri"/>
      <family val="2"/>
      <charset val="186"/>
    </font>
    <font>
      <sz val="12"/>
      <color indexed="8"/>
      <name val="Arial"/>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b/>
      <sz val="11"/>
      <color indexed="63"/>
      <name val="Calibri"/>
      <family val="2"/>
      <charset val="186"/>
    </font>
    <font>
      <b/>
      <sz val="11"/>
      <color indexed="8"/>
      <name val="Calibri"/>
      <family val="2"/>
      <charset val="186"/>
    </font>
    <font>
      <sz val="11"/>
      <color indexed="52"/>
      <name val="Calibri"/>
      <family val="2"/>
      <charset val="186"/>
    </font>
    <font>
      <sz val="11"/>
      <color indexed="60"/>
      <name val="Calibri"/>
      <family val="2"/>
      <charset val="186"/>
    </font>
    <font>
      <b/>
      <sz val="18"/>
      <color indexed="56"/>
      <name val="Cambria"/>
      <family val="2"/>
      <charset val="186"/>
    </font>
    <font>
      <sz val="9"/>
      <color indexed="8"/>
      <name val="Calibri"/>
      <family val="2"/>
      <charset val="186"/>
    </font>
    <font>
      <sz val="8"/>
      <name val="Arial"/>
      <family val="2"/>
    </font>
    <font>
      <sz val="10"/>
      <name val="Arial"/>
      <family val="2"/>
    </font>
    <font>
      <sz val="10"/>
      <name val="Arial"/>
      <family val="2"/>
      <charset val="186"/>
    </font>
    <font>
      <b/>
      <sz val="8"/>
      <name val="Arial"/>
      <family val="2"/>
      <charset val="186"/>
    </font>
    <font>
      <b/>
      <i/>
      <sz val="8"/>
      <name val="Arial"/>
      <family val="2"/>
      <charset val="186"/>
    </font>
    <font>
      <sz val="8"/>
      <color indexed="8"/>
      <name val="Arial"/>
      <family val="2"/>
      <charset val="186"/>
    </font>
    <font>
      <sz val="10"/>
      <name val="Arial"/>
      <family val="2"/>
      <charset val="186"/>
    </font>
    <font>
      <b/>
      <sz val="8"/>
      <color indexed="8"/>
      <name val="Arial"/>
      <family val="2"/>
      <charset val="186"/>
    </font>
    <font>
      <b/>
      <sz val="8"/>
      <name val="Arial"/>
      <family val="2"/>
    </font>
    <font>
      <sz val="8"/>
      <color theme="0" tint="-0.34998626667073579"/>
      <name val="Arial"/>
      <family val="2"/>
    </font>
    <font>
      <b/>
      <i/>
      <sz val="8"/>
      <name val="Arial"/>
      <family val="2"/>
    </font>
    <font>
      <sz val="6"/>
      <name val="Arial"/>
      <family val="2"/>
      <charset val="186"/>
    </font>
    <font>
      <b/>
      <sz val="10"/>
      <name val="Arial"/>
      <family val="2"/>
      <charset val="186"/>
    </font>
    <font>
      <b/>
      <sz val="9"/>
      <name val="Arial"/>
      <family val="2"/>
      <charset val="186"/>
    </font>
    <font>
      <b/>
      <sz val="7"/>
      <name val="Arial"/>
      <family val="2"/>
      <charset val="186"/>
    </font>
    <font>
      <b/>
      <sz val="12"/>
      <name val="Arial"/>
      <family val="2"/>
    </font>
    <font>
      <sz val="8"/>
      <color rgb="FFFF0000"/>
      <name val="Arial"/>
      <family val="2"/>
      <charset val="186"/>
    </font>
    <font>
      <b/>
      <u/>
      <sz val="8"/>
      <color rgb="FFFF0000"/>
      <name val="Arial"/>
      <family val="2"/>
      <charset val="186"/>
    </font>
    <font>
      <b/>
      <sz val="8"/>
      <color rgb="FFFF0000"/>
      <name val="Arial"/>
      <family val="2"/>
      <charset val="186"/>
    </font>
    <font>
      <sz val="11"/>
      <name val="Arial"/>
      <family val="2"/>
    </font>
    <font>
      <sz val="11"/>
      <name val="Arial"/>
      <family val="2"/>
      <charset val="186"/>
    </font>
    <font>
      <b/>
      <i/>
      <sz val="12"/>
      <name val="Arial"/>
      <family val="2"/>
      <charset val="186"/>
    </font>
    <font>
      <b/>
      <i/>
      <sz val="10"/>
      <name val="Arial Narrow"/>
      <family val="2"/>
      <charset val="186"/>
    </font>
    <font>
      <i/>
      <sz val="10"/>
      <name val="Arial Narrow"/>
      <family val="2"/>
      <charset val="186"/>
    </font>
    <font>
      <sz val="10"/>
      <name val="Helv"/>
      <charset val="186"/>
    </font>
    <font>
      <i/>
      <sz val="10"/>
      <name val="Calibri"/>
      <family val="2"/>
      <charset val="186"/>
    </font>
    <font>
      <b/>
      <i/>
      <sz val="11"/>
      <name val="Arial Narrow"/>
      <family val="2"/>
      <charset val="186"/>
    </font>
    <font>
      <i/>
      <vertAlign val="superscript"/>
      <sz val="10"/>
      <name val="Arial Narrow"/>
      <family val="2"/>
      <charset val="186"/>
    </font>
    <font>
      <i/>
      <vertAlign val="subscript"/>
      <sz val="10"/>
      <name val="Arial Narrow"/>
      <family val="2"/>
      <charset val="186"/>
    </font>
  </fonts>
  <fills count="31">
    <fill>
      <patternFill patternType="none"/>
    </fill>
    <fill>
      <patternFill patternType="gray125"/>
    </fill>
    <fill>
      <patternFill patternType="solid">
        <fgColor indexed="62"/>
        <bgColor indexed="56"/>
      </patternFill>
    </fill>
    <fill>
      <patternFill patternType="solid">
        <fgColor indexed="10"/>
        <bgColor indexed="60"/>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57"/>
        <bgColor indexed="21"/>
      </patternFill>
    </fill>
    <fill>
      <patternFill patternType="solid">
        <fgColor indexed="20"/>
        <bgColor indexed="36"/>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49"/>
        <bgColor indexed="40"/>
      </patternFill>
    </fill>
    <fill>
      <patternFill patternType="solid">
        <fgColor indexed="53"/>
        <bgColor indexed="52"/>
      </patternFill>
    </fill>
    <fill>
      <patternFill patternType="solid">
        <fgColor indexed="30"/>
        <bgColor indexed="21"/>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55"/>
        <bgColor indexed="23"/>
      </patternFill>
    </fill>
    <fill>
      <patternFill patternType="solid">
        <fgColor indexed="26"/>
        <bgColor indexed="9"/>
      </patternFill>
    </fill>
    <fill>
      <patternFill patternType="solid">
        <fgColor indexed="43"/>
        <bgColor indexed="64"/>
      </patternFill>
    </fill>
    <fill>
      <patternFill patternType="solid">
        <fgColor theme="0" tint="-0.249977111117893"/>
        <bgColor indexed="64"/>
      </patternFill>
    </fill>
    <fill>
      <patternFill patternType="solid">
        <fgColor indexed="13"/>
        <bgColor indexed="64"/>
      </patternFill>
    </fill>
    <fill>
      <patternFill patternType="solid">
        <fgColor theme="0"/>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auto="1"/>
      </left>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s>
  <cellStyleXfs count="72">
    <xf numFmtId="0" fontId="0" fillId="0" borderId="0"/>
    <xf numFmtId="0" fontId="5" fillId="2" borderId="0" applyNumberFormat="0" applyBorder="0" applyProtection="0">
      <alignment vertical="center" wrapText="1"/>
    </xf>
    <xf numFmtId="0" fontId="5" fillId="3" borderId="0" applyNumberFormat="0" applyBorder="0" applyProtection="0">
      <alignment vertical="center" wrapText="1"/>
    </xf>
    <xf numFmtId="0" fontId="6" fillId="4" borderId="0" applyNumberFormat="0" applyBorder="0" applyProtection="0">
      <alignment vertical="center" wrapText="1"/>
    </xf>
    <xf numFmtId="0" fontId="6" fillId="5" borderId="0" applyNumberFormat="0" applyBorder="0" applyProtection="0">
      <alignment vertical="center" wrapText="1"/>
    </xf>
    <xf numFmtId="0" fontId="6" fillId="6" borderId="0" applyNumberFormat="0" applyBorder="0" applyProtection="0">
      <alignment vertical="center" wrapText="1"/>
    </xf>
    <xf numFmtId="0" fontId="6" fillId="7" borderId="0" applyNumberFormat="0" applyBorder="0" applyProtection="0">
      <alignment vertical="center" wrapText="1"/>
    </xf>
    <xf numFmtId="0" fontId="6" fillId="8" borderId="0" applyNumberFormat="0" applyBorder="0" applyProtection="0">
      <alignment vertical="center" wrapText="1"/>
    </xf>
    <xf numFmtId="0" fontId="6" fillId="9" borderId="0" applyNumberFormat="0" applyBorder="0" applyProtection="0">
      <alignment vertical="center" wrapText="1"/>
    </xf>
    <xf numFmtId="0" fontId="5" fillId="10" borderId="0" applyNumberFormat="0" applyBorder="0" applyProtection="0">
      <alignment vertical="center" wrapText="1"/>
    </xf>
    <xf numFmtId="0" fontId="5" fillId="11" borderId="0" applyNumberFormat="0" applyBorder="0" applyProtection="0">
      <alignment vertical="center" wrapText="1"/>
    </xf>
    <xf numFmtId="0" fontId="6" fillId="12" borderId="0" applyNumberFormat="0" applyBorder="0" applyProtection="0">
      <alignment vertical="center" wrapText="1"/>
    </xf>
    <xf numFmtId="0" fontId="6" fillId="13" borderId="0" applyNumberFormat="0" applyBorder="0" applyProtection="0">
      <alignment vertical="center" wrapText="1"/>
    </xf>
    <xf numFmtId="0" fontId="6" fillId="14" borderId="0" applyNumberFormat="0" applyBorder="0" applyProtection="0">
      <alignment vertical="center" wrapText="1"/>
    </xf>
    <xf numFmtId="0" fontId="6" fillId="7" borderId="0" applyNumberFormat="0" applyBorder="0" applyProtection="0">
      <alignment vertical="center" wrapText="1"/>
    </xf>
    <xf numFmtId="0" fontId="6" fillId="12" borderId="0" applyNumberFormat="0" applyBorder="0" applyProtection="0">
      <alignment vertical="center" wrapText="1"/>
    </xf>
    <xf numFmtId="0" fontId="6" fillId="15" borderId="0" applyNumberFormat="0" applyBorder="0" applyProtection="0">
      <alignment vertical="center" wrapText="1"/>
    </xf>
    <xf numFmtId="0" fontId="5" fillId="16" borderId="0" applyNumberFormat="0" applyBorder="0" applyProtection="0">
      <alignment vertical="center" wrapText="1"/>
    </xf>
    <xf numFmtId="0" fontId="5" fillId="17" borderId="0" applyNumberFormat="0" applyBorder="0" applyProtection="0">
      <alignment vertical="center" wrapText="1"/>
    </xf>
    <xf numFmtId="0" fontId="5" fillId="18" borderId="0" applyNumberFormat="0" applyBorder="0" applyProtection="0">
      <alignment vertical="center" wrapText="1"/>
    </xf>
    <xf numFmtId="0" fontId="5" fillId="13" borderId="0" applyNumberFormat="0" applyBorder="0" applyProtection="0">
      <alignment vertical="center" wrapText="1"/>
    </xf>
    <xf numFmtId="0" fontId="5" fillId="14" borderId="0" applyNumberFormat="0" applyBorder="0" applyProtection="0">
      <alignment vertical="center" wrapText="1"/>
    </xf>
    <xf numFmtId="0" fontId="5" fillId="11" borderId="0" applyNumberFormat="0" applyBorder="0" applyProtection="0">
      <alignment vertical="center" wrapText="1"/>
    </xf>
    <xf numFmtId="0" fontId="5" fillId="16" borderId="0" applyNumberFormat="0" applyBorder="0" applyProtection="0">
      <alignment vertical="center" wrapText="1"/>
    </xf>
    <xf numFmtId="0" fontId="5" fillId="19" borderId="0" applyNumberFormat="0" applyBorder="0" applyProtection="0">
      <alignment vertical="center" wrapText="1"/>
    </xf>
    <xf numFmtId="0" fontId="7" fillId="20" borderId="1" applyNumberFormat="0" applyProtection="0">
      <alignment vertical="center" wrapText="1"/>
    </xf>
    <xf numFmtId="164" fontId="2" fillId="0" borderId="0" applyFont="0" applyFill="0" applyBorder="0" applyAlignment="0" applyProtection="0"/>
    <xf numFmtId="0" fontId="9" fillId="0" borderId="0" applyNumberFormat="0" applyFill="0" applyBorder="0" applyProtection="0">
      <alignment vertical="center" wrapText="1"/>
    </xf>
    <xf numFmtId="0" fontId="11" fillId="0" borderId="0"/>
    <xf numFmtId="0" fontId="17" fillId="9" borderId="1" applyNumberFormat="0" applyProtection="0">
      <alignment vertical="center" wrapText="1"/>
    </xf>
    <xf numFmtId="0" fontId="18" fillId="20" borderId="6" applyNumberFormat="0" applyProtection="0">
      <alignment vertical="center" wrapText="1"/>
    </xf>
    <xf numFmtId="0" fontId="19" fillId="0" borderId="7" applyNumberFormat="0" applyFill="0" applyProtection="0">
      <alignment vertical="center" wrapText="1"/>
    </xf>
    <xf numFmtId="0" fontId="13" fillId="6" borderId="0" applyNumberFormat="0" applyBorder="0" applyProtection="0">
      <alignment vertical="center" wrapText="1"/>
    </xf>
    <xf numFmtId="0" fontId="21" fillId="21" borderId="0" applyNumberFormat="0" applyBorder="0" applyProtection="0">
      <alignment vertical="center" wrapText="1"/>
    </xf>
    <xf numFmtId="0" fontId="3" fillId="0" borderId="0">
      <alignment vertical="center" wrapText="1"/>
    </xf>
    <xf numFmtId="0" fontId="3" fillId="0" borderId="0"/>
    <xf numFmtId="0" fontId="3" fillId="0" borderId="0">
      <alignment vertical="center" wrapText="1"/>
    </xf>
    <xf numFmtId="0" fontId="3" fillId="0" borderId="0">
      <alignment vertical="center" wrapText="1"/>
    </xf>
    <xf numFmtId="0" fontId="3" fillId="0" borderId="0">
      <alignment vertical="center" wrapText="1"/>
    </xf>
    <xf numFmtId="0" fontId="3" fillId="0" borderId="0">
      <alignment vertical="center" wrapText="1"/>
    </xf>
    <xf numFmtId="0" fontId="23" fillId="0" borderId="0"/>
    <xf numFmtId="0" fontId="3" fillId="0" borderId="0"/>
    <xf numFmtId="0" fontId="3" fillId="0" borderId="0">
      <alignment vertical="center" wrapText="1"/>
    </xf>
    <xf numFmtId="0" fontId="3" fillId="0" borderId="0">
      <alignment vertical="center" wrapText="1"/>
    </xf>
    <xf numFmtId="0" fontId="6" fillId="0" borderId="0"/>
    <xf numFmtId="0" fontId="6" fillId="0" borderId="0"/>
    <xf numFmtId="0" fontId="3" fillId="0" borderId="0">
      <alignment vertical="center" wrapText="1"/>
    </xf>
    <xf numFmtId="0" fontId="3" fillId="0" borderId="0"/>
    <xf numFmtId="0" fontId="3" fillId="0" borderId="0"/>
    <xf numFmtId="0" fontId="6" fillId="0" borderId="0"/>
    <xf numFmtId="0" fontId="22" fillId="0" borderId="0" applyNumberFormat="0" applyFill="0" applyBorder="0" applyProtection="0">
      <alignment vertical="center" wrapText="1"/>
    </xf>
    <xf numFmtId="0" fontId="12" fillId="0" borderId="0" applyNumberFormat="0" applyFill="0" applyBorder="0" applyProtection="0">
      <alignment vertical="center" wrapText="1"/>
    </xf>
    <xf numFmtId="0" fontId="10" fillId="22" borderId="2" applyNumberFormat="0" applyProtection="0">
      <alignment vertical="center" wrapText="1"/>
    </xf>
    <xf numFmtId="9" fontId="2" fillId="0" borderId="0" applyFont="0" applyFill="0" applyBorder="0" applyAlignment="0" applyProtection="0"/>
    <xf numFmtId="0" fontId="3" fillId="23" borderId="9" applyNumberFormat="0" applyProtection="0">
      <alignment vertical="center" wrapText="1"/>
    </xf>
    <xf numFmtId="0" fontId="20" fillId="0" borderId="8" applyNumberFormat="0" applyFill="0" applyProtection="0">
      <alignment vertical="center" wrapText="1"/>
    </xf>
    <xf numFmtId="0" fontId="8" fillId="5" borderId="0" applyNumberFormat="0" applyBorder="0" applyProtection="0">
      <alignment vertical="center" wrapText="1"/>
    </xf>
    <xf numFmtId="0" fontId="3" fillId="0" borderId="0"/>
    <xf numFmtId="0" fontId="3" fillId="0" borderId="0"/>
    <xf numFmtId="0" fontId="14" fillId="0" borderId="3" applyNumberFormat="0" applyFill="0" applyProtection="0">
      <alignment vertical="center" wrapText="1"/>
    </xf>
    <xf numFmtId="0" fontId="15" fillId="0" borderId="4" applyNumberFormat="0" applyFill="0" applyProtection="0">
      <alignment vertical="center" wrapText="1"/>
    </xf>
    <xf numFmtId="0" fontId="16" fillId="0" borderId="5" applyNumberFormat="0" applyFill="0" applyProtection="0">
      <alignment vertical="center" wrapText="1"/>
    </xf>
    <xf numFmtId="0" fontId="16" fillId="0" borderId="0" applyNumberFormat="0" applyFill="0" applyBorder="0" applyProtection="0">
      <alignment vertical="center" wrapText="1"/>
    </xf>
    <xf numFmtId="0" fontId="25" fillId="0" borderId="0"/>
    <xf numFmtId="0" fontId="26" fillId="0" borderId="0"/>
    <xf numFmtId="0" fontId="26" fillId="24" borderId="0"/>
    <xf numFmtId="0" fontId="2" fillId="0" borderId="0"/>
    <xf numFmtId="0" fontId="30" fillId="0" borderId="0">
      <alignment vertical="center"/>
    </xf>
    <xf numFmtId="0" fontId="1" fillId="0" borderId="0"/>
    <xf numFmtId="0" fontId="2" fillId="0" borderId="0"/>
    <xf numFmtId="0" fontId="2" fillId="0" borderId="0"/>
    <xf numFmtId="0" fontId="48" fillId="0" borderId="0"/>
  </cellStyleXfs>
  <cellXfs count="246">
    <xf numFmtId="0" fontId="0" fillId="0" borderId="0" xfId="0"/>
    <xf numFmtId="0" fontId="4" fillId="0" borderId="0" xfId="48" applyFont="1" applyFill="1" applyAlignment="1">
      <alignment vertical="center" wrapText="1"/>
    </xf>
    <xf numFmtId="0" fontId="4" fillId="0" borderId="0" xfId="0" applyFont="1" applyFill="1" applyAlignment="1">
      <alignment vertical="center" wrapText="1"/>
    </xf>
    <xf numFmtId="0" fontId="4" fillId="0" borderId="0" xfId="0" applyFont="1" applyFill="1" applyAlignment="1">
      <alignment horizontal="left" vertical="center" wrapText="1"/>
    </xf>
    <xf numFmtId="0" fontId="4" fillId="0" borderId="0" xfId="0" applyFont="1" applyFill="1" applyBorder="1" applyAlignment="1">
      <alignment vertical="center" wrapText="1"/>
    </xf>
    <xf numFmtId="0" fontId="4" fillId="0" borderId="0" xfId="48" applyFont="1" applyFill="1" applyBorder="1" applyAlignment="1">
      <alignment horizontal="right" vertical="center"/>
    </xf>
    <xf numFmtId="0" fontId="4" fillId="0" borderId="0" xfId="48" applyFont="1" applyFill="1" applyBorder="1" applyAlignment="1">
      <alignment horizontal="left" vertical="center"/>
    </xf>
    <xf numFmtId="0" fontId="4" fillId="0" borderId="0" xfId="48" applyFont="1" applyFill="1" applyAlignment="1">
      <alignment horizontal="right" vertical="center" wrapText="1"/>
    </xf>
    <xf numFmtId="0" fontId="4" fillId="0" borderId="0" xfId="0" applyFont="1" applyFill="1" applyBorder="1" applyAlignment="1">
      <alignment vertical="center"/>
    </xf>
    <xf numFmtId="0" fontId="4" fillId="0" borderId="0" xfId="0" applyFont="1" applyFill="1" applyAlignment="1">
      <alignment vertical="center"/>
    </xf>
    <xf numFmtId="2" fontId="4" fillId="0" borderId="0" xfId="0" applyNumberFormat="1" applyFont="1" applyFill="1" applyBorder="1" applyAlignment="1">
      <alignment vertical="center"/>
    </xf>
    <xf numFmtId="2" fontId="4" fillId="0" borderId="0" xfId="0" applyNumberFormat="1" applyFont="1" applyFill="1" applyBorder="1" applyAlignment="1">
      <alignment vertical="center" wrapText="1"/>
    </xf>
    <xf numFmtId="0" fontId="24" fillId="0" borderId="0" xfId="0" applyFont="1" applyFill="1" applyAlignment="1">
      <alignment horizontal="left" vertical="center" wrapText="1"/>
    </xf>
    <xf numFmtId="0" fontId="24" fillId="0" borderId="0" xfId="0" applyFont="1" applyFill="1" applyAlignment="1">
      <alignment vertical="center" wrapText="1"/>
    </xf>
    <xf numFmtId="2" fontId="24" fillId="0" borderId="0" xfId="0" applyNumberFormat="1" applyFont="1" applyFill="1" applyBorder="1" applyAlignment="1">
      <alignment horizontal="left" vertical="center"/>
    </xf>
    <xf numFmtId="0" fontId="24" fillId="0" borderId="0" xfId="0" applyFont="1" applyFill="1" applyBorder="1" applyAlignment="1">
      <alignment horizontal="left" vertical="center"/>
    </xf>
    <xf numFmtId="0" fontId="34" fillId="0" borderId="0" xfId="0" applyFont="1" applyFill="1" applyBorder="1" applyAlignment="1">
      <alignment vertical="center"/>
    </xf>
    <xf numFmtId="0" fontId="24" fillId="0" borderId="0" xfId="0" applyFont="1" applyFill="1" applyBorder="1" applyAlignment="1">
      <alignment vertical="center" wrapText="1"/>
    </xf>
    <xf numFmtId="0" fontId="4" fillId="0" borderId="0" xfId="0" applyFont="1" applyFill="1" applyAlignment="1" applyProtection="1">
      <alignment vertical="center" wrapText="1"/>
    </xf>
    <xf numFmtId="0" fontId="4" fillId="0" borderId="0" xfId="0" applyFont="1" applyFill="1" applyAlignment="1" applyProtection="1">
      <alignment horizontal="left" vertical="center" wrapText="1"/>
    </xf>
    <xf numFmtId="0" fontId="4" fillId="0" borderId="0" xfId="49" applyFont="1" applyFill="1" applyAlignment="1" applyProtection="1">
      <alignment vertical="center"/>
    </xf>
    <xf numFmtId="2" fontId="4" fillId="0" borderId="0" xfId="0" applyNumberFormat="1" applyFont="1" applyFill="1" applyAlignment="1" applyProtection="1">
      <alignment horizontal="center" vertical="center" wrapText="1"/>
    </xf>
    <xf numFmtId="2" fontId="4" fillId="0" borderId="0" xfId="49" applyNumberFormat="1" applyFont="1" applyFill="1" applyAlignment="1" applyProtection="1">
      <alignment horizontal="center" vertical="center"/>
    </xf>
    <xf numFmtId="2" fontId="27" fillId="0" borderId="0" xfId="0" applyNumberFormat="1" applyFont="1" applyFill="1" applyAlignment="1">
      <alignment vertical="center"/>
    </xf>
    <xf numFmtId="2" fontId="27" fillId="0" borderId="0" xfId="0" applyNumberFormat="1" applyFont="1" applyFill="1" applyBorder="1" applyAlignment="1">
      <alignment vertical="center"/>
    </xf>
    <xf numFmtId="2" fontId="24" fillId="0" borderId="0" xfId="0" applyNumberFormat="1" applyFont="1" applyFill="1" applyAlignment="1">
      <alignment horizontal="left" vertical="center" wrapText="1"/>
    </xf>
    <xf numFmtId="0" fontId="4" fillId="0" borderId="0" xfId="69" applyFont="1" applyFill="1" applyAlignment="1" applyProtection="1">
      <alignment vertical="center" wrapText="1"/>
    </xf>
    <xf numFmtId="2" fontId="4" fillId="0" borderId="0" xfId="69" applyNumberFormat="1" applyFont="1" applyFill="1" applyAlignment="1" applyProtection="1">
      <alignment horizontal="center" vertical="center" wrapText="1"/>
    </xf>
    <xf numFmtId="0" fontId="4" fillId="0" borderId="0" xfId="69" applyFont="1" applyFill="1" applyAlignment="1" applyProtection="1">
      <alignment horizontal="left" vertical="center" wrapText="1"/>
    </xf>
    <xf numFmtId="2" fontId="4" fillId="0" borderId="0" xfId="69" applyNumberFormat="1" applyFont="1" applyFill="1" applyAlignment="1" applyProtection="1">
      <alignment vertical="center" wrapText="1"/>
    </xf>
    <xf numFmtId="0" fontId="27" fillId="0" borderId="0" xfId="69" applyFont="1" applyFill="1" applyAlignment="1" applyProtection="1">
      <alignment horizontal="left" vertical="center" wrapText="1"/>
    </xf>
    <xf numFmtId="2" fontId="27" fillId="0" borderId="0" xfId="69" applyNumberFormat="1" applyFont="1" applyFill="1" applyAlignment="1" applyProtection="1">
      <alignment horizontal="center" vertical="center" wrapText="1"/>
    </xf>
    <xf numFmtId="2" fontId="27" fillId="0" borderId="0" xfId="69" applyNumberFormat="1" applyFont="1" applyFill="1" applyBorder="1" applyAlignment="1" applyProtection="1">
      <alignment horizontal="center" vertical="center" wrapText="1"/>
    </xf>
    <xf numFmtId="2" fontId="4" fillId="0" borderId="0" xfId="69" applyNumberFormat="1" applyFont="1" applyFill="1" applyAlignment="1" applyProtection="1">
      <alignment horizontal="left" vertical="center" wrapText="1"/>
    </xf>
    <xf numFmtId="2" fontId="4" fillId="0" borderId="0" xfId="0" applyNumberFormat="1" applyFont="1" applyFill="1" applyAlignment="1" applyProtection="1">
      <alignment vertical="center" wrapText="1"/>
    </xf>
    <xf numFmtId="2" fontId="4" fillId="0" borderId="0" xfId="0" applyNumberFormat="1" applyFont="1" applyFill="1" applyAlignment="1" applyProtection="1">
      <alignment horizontal="left" vertical="center" wrapText="1"/>
    </xf>
    <xf numFmtId="2" fontId="4" fillId="0" borderId="0" xfId="49" applyNumberFormat="1" applyFont="1" applyFill="1" applyAlignment="1" applyProtection="1">
      <alignment vertical="center"/>
    </xf>
    <xf numFmtId="2" fontId="27" fillId="0" borderId="0" xfId="69" applyNumberFormat="1" applyFont="1" applyFill="1" applyAlignment="1" applyProtection="1">
      <alignment horizontal="left" vertical="center" wrapText="1"/>
    </xf>
    <xf numFmtId="2" fontId="35" fillId="0" borderId="0" xfId="69" applyNumberFormat="1" applyFont="1" applyFill="1" applyAlignment="1" applyProtection="1">
      <alignment horizontal="left" vertical="center" wrapText="1"/>
    </xf>
    <xf numFmtId="0" fontId="35" fillId="0" borderId="0" xfId="69" applyFont="1" applyFill="1" applyAlignment="1" applyProtection="1">
      <alignment horizontal="left" vertical="center" wrapText="1"/>
    </xf>
    <xf numFmtId="0" fontId="4" fillId="0" borderId="0" xfId="69" applyFont="1" applyFill="1" applyAlignment="1" applyProtection="1">
      <alignment horizontal="right" vertical="center" wrapText="1"/>
    </xf>
    <xf numFmtId="0" fontId="32" fillId="25" borderId="10" xfId="0" applyFont="1" applyFill="1" applyBorder="1" applyAlignment="1">
      <alignment horizontal="center" vertical="center" wrapText="1"/>
    </xf>
    <xf numFmtId="0" fontId="24" fillId="0" borderId="0" xfId="0" applyFont="1" applyFill="1" applyAlignment="1">
      <alignment horizontal="right" vertical="center" wrapText="1"/>
    </xf>
    <xf numFmtId="0" fontId="28" fillId="0" borderId="0" xfId="0" applyFont="1" applyFill="1" applyBorder="1" applyAlignment="1" applyProtection="1">
      <alignment horizontal="center" vertical="center" wrapText="1"/>
    </xf>
    <xf numFmtId="2" fontId="31" fillId="0" borderId="0" xfId="0" applyNumberFormat="1" applyFont="1" applyFill="1" applyBorder="1" applyAlignment="1">
      <alignment vertical="center" wrapText="1"/>
    </xf>
    <xf numFmtId="0" fontId="4" fillId="0" borderId="0" xfId="0" applyFont="1" applyFill="1" applyAlignment="1">
      <alignment horizontal="right" vertical="center" wrapText="1"/>
    </xf>
    <xf numFmtId="0" fontId="33" fillId="0" borderId="0" xfId="0" applyFont="1" applyFill="1" applyBorder="1" applyAlignment="1">
      <alignment vertical="center"/>
    </xf>
    <xf numFmtId="2" fontId="4" fillId="27" borderId="0" xfId="69" applyNumberFormat="1" applyFont="1" applyFill="1" applyAlignment="1" applyProtection="1">
      <alignment vertical="center" wrapText="1"/>
    </xf>
    <xf numFmtId="0" fontId="4" fillId="27" borderId="0" xfId="69" applyFont="1" applyFill="1" applyAlignment="1" applyProtection="1">
      <alignment vertical="center" wrapText="1"/>
    </xf>
    <xf numFmtId="0" fontId="4" fillId="27" borderId="0" xfId="69" applyFont="1" applyFill="1" applyAlignment="1" applyProtection="1">
      <alignment horizontal="center" vertical="center" wrapText="1"/>
    </xf>
    <xf numFmtId="0" fontId="4" fillId="27" borderId="0" xfId="69" applyFont="1" applyFill="1" applyAlignment="1" applyProtection="1">
      <alignment horizontal="left" vertical="center" wrapText="1"/>
    </xf>
    <xf numFmtId="2" fontId="4" fillId="27" borderId="0" xfId="69" applyNumberFormat="1" applyFont="1" applyFill="1" applyAlignment="1" applyProtection="1">
      <alignment horizontal="left" vertical="center" wrapText="1"/>
    </xf>
    <xf numFmtId="0" fontId="27" fillId="27" borderId="14" xfId="69" applyFont="1" applyFill="1" applyBorder="1" applyAlignment="1" applyProtection="1">
      <alignment horizontal="center" vertical="center"/>
    </xf>
    <xf numFmtId="0" fontId="27" fillId="27" borderId="15" xfId="69" applyFont="1" applyFill="1" applyBorder="1" applyAlignment="1" applyProtection="1">
      <alignment horizontal="right" vertical="center"/>
    </xf>
    <xf numFmtId="0" fontId="27" fillId="27" borderId="11" xfId="69" applyFont="1" applyFill="1" applyBorder="1" applyAlignment="1" applyProtection="1">
      <alignment horizontal="center" vertical="center"/>
    </xf>
    <xf numFmtId="2" fontId="27" fillId="27" borderId="11" xfId="69" applyNumberFormat="1" applyFont="1" applyFill="1" applyBorder="1" applyAlignment="1" applyProtection="1">
      <alignment horizontal="right" vertical="center"/>
    </xf>
    <xf numFmtId="2" fontId="27" fillId="27" borderId="11" xfId="69" applyNumberFormat="1" applyFont="1" applyFill="1" applyBorder="1" applyAlignment="1" applyProtection="1">
      <alignment horizontal="right" vertical="center" wrapText="1"/>
    </xf>
    <xf numFmtId="10" fontId="27" fillId="27" borderId="11" xfId="69" applyNumberFormat="1" applyFont="1" applyFill="1" applyBorder="1" applyAlignment="1" applyProtection="1">
      <alignment horizontal="center" vertical="center"/>
    </xf>
    <xf numFmtId="2" fontId="27" fillId="27" borderId="11" xfId="69" applyNumberFormat="1" applyFont="1" applyFill="1" applyBorder="1" applyAlignment="1" applyProtection="1">
      <alignment horizontal="center" vertical="center" wrapText="1"/>
    </xf>
    <xf numFmtId="0" fontId="4" fillId="27" borderId="10" xfId="0" applyNumberFormat="1" applyFont="1" applyFill="1" applyBorder="1" applyAlignment="1">
      <alignment horizontal="center" vertical="center"/>
    </xf>
    <xf numFmtId="0" fontId="4" fillId="27" borderId="10" xfId="0" quotePrefix="1" applyNumberFormat="1" applyFont="1" applyFill="1" applyBorder="1" applyAlignment="1">
      <alignment horizontal="center" vertical="center"/>
    </xf>
    <xf numFmtId="2" fontId="4" fillId="27" borderId="10" xfId="0" applyNumberFormat="1" applyFont="1" applyFill="1" applyBorder="1" applyAlignment="1">
      <alignment vertical="center"/>
    </xf>
    <xf numFmtId="0" fontId="4" fillId="27" borderId="10" xfId="0" applyFont="1" applyFill="1" applyBorder="1" applyAlignment="1">
      <alignment vertical="center"/>
    </xf>
    <xf numFmtId="0" fontId="27" fillId="27" borderId="10" xfId="0" applyFont="1" applyFill="1" applyBorder="1" applyAlignment="1">
      <alignment vertical="center"/>
    </xf>
    <xf numFmtId="2" fontId="27" fillId="27" borderId="10" xfId="0" applyNumberFormat="1" applyFont="1" applyFill="1" applyBorder="1" applyAlignment="1">
      <alignment vertical="center"/>
    </xf>
    <xf numFmtId="9" fontId="27" fillId="27" borderId="10" xfId="53" applyFont="1" applyFill="1" applyBorder="1" applyAlignment="1">
      <alignment horizontal="right" vertical="center"/>
    </xf>
    <xf numFmtId="10" fontId="4" fillId="27" borderId="10" xfId="53" applyNumberFormat="1" applyFont="1" applyFill="1" applyBorder="1" applyAlignment="1">
      <alignment horizontal="center" vertical="center"/>
    </xf>
    <xf numFmtId="2" fontId="29" fillId="27" borderId="0" xfId="0" applyNumberFormat="1" applyFont="1" applyFill="1" applyBorder="1" applyAlignment="1">
      <alignment vertical="center" wrapText="1"/>
    </xf>
    <xf numFmtId="2" fontId="4" fillId="27" borderId="0" xfId="0" applyNumberFormat="1" applyFont="1" applyFill="1" applyAlignment="1">
      <alignment vertical="center"/>
    </xf>
    <xf numFmtId="0" fontId="4" fillId="27" borderId="0" xfId="0" applyFont="1" applyFill="1" applyAlignment="1">
      <alignment vertical="center" wrapText="1"/>
    </xf>
    <xf numFmtId="2" fontId="4" fillId="27" borderId="0" xfId="0" applyNumberFormat="1" applyFont="1" applyFill="1" applyBorder="1" applyAlignment="1">
      <alignment vertical="center"/>
    </xf>
    <xf numFmtId="0" fontId="4" fillId="27" borderId="0" xfId="0" applyFont="1" applyFill="1" applyBorder="1" applyAlignment="1">
      <alignment horizontal="center" wrapText="1"/>
    </xf>
    <xf numFmtId="0" fontId="4" fillId="27" borderId="0" xfId="0" applyFont="1" applyFill="1" applyBorder="1" applyAlignment="1">
      <alignment vertical="center" wrapText="1"/>
    </xf>
    <xf numFmtId="0" fontId="4" fillId="27" borderId="0" xfId="0" applyFont="1" applyFill="1" applyBorder="1" applyAlignment="1">
      <alignment horizontal="left" vertical="center"/>
    </xf>
    <xf numFmtId="0" fontId="4" fillId="27" borderId="0" xfId="0" applyFont="1" applyFill="1" applyAlignment="1">
      <alignment horizontal="left" vertical="center"/>
    </xf>
    <xf numFmtId="0" fontId="4" fillId="27" borderId="0" xfId="0" applyFont="1" applyFill="1" applyAlignment="1">
      <alignment horizontal="left" vertical="center" wrapText="1"/>
    </xf>
    <xf numFmtId="0" fontId="4" fillId="27" borderId="0" xfId="0" applyFont="1" applyFill="1" applyBorder="1" applyAlignment="1">
      <alignment horizontal="left" vertical="center" wrapText="1"/>
    </xf>
    <xf numFmtId="0" fontId="4" fillId="27" borderId="0" xfId="0" applyFont="1" applyFill="1" applyBorder="1" applyAlignment="1">
      <alignment horizontal="center" vertical="center"/>
    </xf>
    <xf numFmtId="0" fontId="24" fillId="27" borderId="0" xfId="0" applyFont="1" applyFill="1" applyAlignment="1">
      <alignment vertical="center" wrapText="1"/>
    </xf>
    <xf numFmtId="0" fontId="24" fillId="27" borderId="0" xfId="0" applyFont="1" applyFill="1" applyAlignment="1">
      <alignment vertical="center"/>
    </xf>
    <xf numFmtId="0" fontId="24" fillId="27" borderId="0" xfId="0" applyFont="1" applyFill="1" applyBorder="1" applyAlignment="1">
      <alignment horizontal="center" vertical="center"/>
    </xf>
    <xf numFmtId="2" fontId="24" fillId="27" borderId="0" xfId="0" applyNumberFormat="1" applyFont="1" applyFill="1" applyBorder="1" applyAlignment="1">
      <alignment horizontal="center" vertical="center"/>
    </xf>
    <xf numFmtId="0" fontId="24" fillId="27" borderId="0" xfId="0" applyFont="1" applyFill="1" applyBorder="1" applyAlignment="1">
      <alignment horizontal="left" vertical="center"/>
    </xf>
    <xf numFmtId="0" fontId="24" fillId="27" borderId="0" xfId="0" applyFont="1" applyFill="1" applyAlignment="1">
      <alignment horizontal="left" vertical="center" wrapText="1"/>
    </xf>
    <xf numFmtId="0" fontId="24" fillId="27" borderId="0" xfId="0" applyFont="1" applyFill="1" applyAlignment="1">
      <alignment wrapText="1"/>
    </xf>
    <xf numFmtId="0" fontId="24" fillId="27" borderId="0" xfId="0" applyFont="1" applyFill="1" applyAlignment="1">
      <alignment horizontal="right" wrapText="1"/>
    </xf>
    <xf numFmtId="49" fontId="24" fillId="27" borderId="16" xfId="0" applyNumberFormat="1" applyFont="1" applyFill="1" applyBorder="1" applyAlignment="1">
      <alignment horizontal="center" wrapText="1"/>
    </xf>
    <xf numFmtId="0" fontId="24" fillId="27" borderId="0" xfId="0" applyFont="1" applyFill="1" applyAlignment="1">
      <alignment horizontal="left" vertical="center"/>
    </xf>
    <xf numFmtId="0" fontId="24" fillId="27" borderId="0" xfId="0" applyFont="1" applyFill="1" applyBorder="1" applyAlignment="1">
      <alignment vertical="center" wrapText="1"/>
    </xf>
    <xf numFmtId="0" fontId="24" fillId="27" borderId="0" xfId="0" applyFont="1" applyFill="1" applyAlignment="1">
      <alignment horizontal="center" vertical="center"/>
    </xf>
    <xf numFmtId="0" fontId="24" fillId="27" borderId="10" xfId="0" applyNumberFormat="1" applyFont="1" applyFill="1" applyBorder="1" applyAlignment="1">
      <alignment horizontal="center" vertical="center" wrapText="1"/>
    </xf>
    <xf numFmtId="2" fontId="24" fillId="27" borderId="10" xfId="0" applyNumberFormat="1" applyFont="1" applyFill="1" applyBorder="1" applyAlignment="1">
      <alignment horizontal="right" vertical="center" wrapText="1"/>
    </xf>
    <xf numFmtId="0" fontId="32" fillId="27" borderId="18" xfId="0" applyFont="1" applyFill="1" applyBorder="1" applyAlignment="1">
      <alignment vertical="center"/>
    </xf>
    <xf numFmtId="2" fontId="32" fillId="27" borderId="10" xfId="0" applyNumberFormat="1" applyFont="1" applyFill="1" applyBorder="1" applyAlignment="1">
      <alignment horizontal="right" vertical="center" wrapText="1"/>
    </xf>
    <xf numFmtId="165" fontId="24" fillId="27" borderId="0" xfId="0" applyNumberFormat="1" applyFont="1" applyFill="1" applyBorder="1" applyAlignment="1">
      <alignment vertical="center"/>
    </xf>
    <xf numFmtId="2" fontId="27" fillId="27" borderId="10" xfId="0" applyNumberFormat="1" applyFont="1" applyFill="1" applyBorder="1" applyAlignment="1">
      <alignment horizontal="right" vertical="center"/>
    </xf>
    <xf numFmtId="0" fontId="32" fillId="27" borderId="0" xfId="0" applyFont="1" applyFill="1" applyBorder="1" applyAlignment="1">
      <alignment vertical="center"/>
    </xf>
    <xf numFmtId="2" fontId="32" fillId="27" borderId="10" xfId="0" applyNumberFormat="1" applyFont="1" applyFill="1" applyBorder="1" applyAlignment="1">
      <alignment horizontal="right" vertical="center"/>
    </xf>
    <xf numFmtId="0" fontId="32" fillId="27" borderId="0" xfId="0" applyFont="1" applyFill="1" applyBorder="1" applyAlignment="1">
      <alignment horizontal="left" vertical="center" wrapText="1"/>
    </xf>
    <xf numFmtId="0" fontId="33" fillId="27" borderId="0" xfId="0" applyFont="1" applyFill="1" applyAlignment="1">
      <alignment vertical="center" wrapText="1"/>
    </xf>
    <xf numFmtId="0" fontId="33" fillId="27" borderId="0" xfId="0" applyFont="1" applyFill="1" applyBorder="1" applyAlignment="1">
      <alignment vertical="center"/>
    </xf>
    <xf numFmtId="0" fontId="24" fillId="27" borderId="0" xfId="0" applyFont="1" applyFill="1" applyBorder="1" applyAlignment="1">
      <alignment horizontal="left" vertical="center" wrapText="1"/>
    </xf>
    <xf numFmtId="0" fontId="24" fillId="27" borderId="0" xfId="0" applyFont="1" applyFill="1" applyBorder="1" applyAlignment="1">
      <alignment vertical="center"/>
    </xf>
    <xf numFmtId="0" fontId="32" fillId="27" borderId="0" xfId="0" applyFont="1" applyFill="1" applyBorder="1" applyAlignment="1">
      <alignment horizontal="center" vertical="center" wrapText="1"/>
    </xf>
    <xf numFmtId="2" fontId="24" fillId="27" borderId="0" xfId="0" applyNumberFormat="1" applyFont="1" applyFill="1" applyBorder="1" applyAlignment="1">
      <alignment horizontal="right" vertical="center" wrapText="1"/>
    </xf>
    <xf numFmtId="0" fontId="38" fillId="25" borderId="10" xfId="0" applyFont="1" applyFill="1" applyBorder="1" applyAlignment="1">
      <alignment horizontal="center" vertical="center" wrapText="1"/>
    </xf>
    <xf numFmtId="0" fontId="28" fillId="0" borderId="0" xfId="0" applyFont="1" applyFill="1" applyBorder="1" applyAlignment="1">
      <alignment horizontal="center" vertical="center"/>
    </xf>
    <xf numFmtId="0" fontId="4" fillId="0" borderId="0" xfId="0" applyFont="1" applyFill="1" applyBorder="1" applyAlignment="1">
      <alignment horizontal="left" vertical="center" wrapText="1"/>
    </xf>
    <xf numFmtId="0" fontId="28" fillId="26" borderId="0" xfId="0" applyFont="1" applyFill="1" applyBorder="1" applyAlignment="1" applyProtection="1">
      <alignment horizontal="center" vertical="center" wrapText="1"/>
    </xf>
    <xf numFmtId="0" fontId="4" fillId="27" borderId="0" xfId="48" applyFont="1" applyFill="1" applyBorder="1" applyAlignment="1" applyProtection="1">
      <alignment horizontal="left" vertical="center" wrapText="1"/>
    </xf>
    <xf numFmtId="0" fontId="4" fillId="27" borderId="0" xfId="0" applyFont="1" applyFill="1" applyBorder="1" applyAlignment="1" applyProtection="1">
      <alignment horizontal="left" vertical="center" wrapText="1"/>
    </xf>
    <xf numFmtId="0" fontId="27" fillId="27" borderId="0" xfId="70" applyFont="1" applyFill="1" applyBorder="1" applyAlignment="1" applyProtection="1">
      <alignment vertical="center"/>
    </xf>
    <xf numFmtId="2" fontId="40" fillId="27" borderId="10" xfId="69" applyNumberFormat="1" applyFont="1" applyFill="1" applyBorder="1" applyAlignment="1" applyProtection="1">
      <alignment horizontal="right" vertical="center" wrapText="1"/>
    </xf>
    <xf numFmtId="2" fontId="40" fillId="27" borderId="10" xfId="49" applyNumberFormat="1" applyFont="1" applyFill="1" applyBorder="1" applyAlignment="1" applyProtection="1">
      <alignment horizontal="right" vertical="center"/>
    </xf>
    <xf numFmtId="2" fontId="41" fillId="27" borderId="10" xfId="69" applyNumberFormat="1" applyFont="1" applyFill="1" applyBorder="1" applyAlignment="1" applyProtection="1">
      <alignment horizontal="right" vertical="center" wrapText="1"/>
    </xf>
    <xf numFmtId="2" fontId="42" fillId="27" borderId="10" xfId="69" applyNumberFormat="1" applyFont="1" applyFill="1" applyBorder="1" applyAlignment="1" applyProtection="1">
      <alignment horizontal="right" vertical="center" wrapText="1"/>
    </xf>
    <xf numFmtId="2" fontId="42" fillId="27" borderId="11" xfId="69" applyNumberFormat="1" applyFont="1" applyFill="1" applyBorder="1" applyAlignment="1" applyProtection="1">
      <alignment horizontal="right" vertical="center"/>
    </xf>
    <xf numFmtId="2" fontId="42" fillId="27" borderId="11" xfId="69" applyNumberFormat="1" applyFont="1" applyFill="1" applyBorder="1" applyAlignment="1" applyProtection="1">
      <alignment horizontal="right" vertical="center" wrapText="1"/>
    </xf>
    <xf numFmtId="0" fontId="4" fillId="27" borderId="0" xfId="69" applyFont="1" applyFill="1" applyAlignment="1" applyProtection="1">
      <alignment horizontal="right" vertical="center" wrapText="1"/>
    </xf>
    <xf numFmtId="0" fontId="4" fillId="27" borderId="0" xfId="69" applyFont="1" applyFill="1" applyBorder="1" applyAlignment="1" applyProtection="1">
      <alignment horizontal="left" vertical="center" wrapText="1"/>
    </xf>
    <xf numFmtId="0" fontId="27" fillId="25" borderId="10" xfId="69" applyFont="1" applyFill="1" applyBorder="1" applyAlignment="1" applyProtection="1">
      <alignment horizontal="center" vertical="center" wrapText="1"/>
    </xf>
    <xf numFmtId="0" fontId="25" fillId="28" borderId="0" xfId="0" applyFont="1" applyFill="1" applyAlignment="1">
      <alignment horizontal="center" vertical="top" wrapText="1"/>
    </xf>
    <xf numFmtId="0" fontId="44" fillId="28" borderId="0" xfId="0" applyFont="1" applyFill="1"/>
    <xf numFmtId="0" fontId="25" fillId="28" borderId="0" xfId="0" applyFont="1" applyFill="1" applyAlignment="1">
      <alignment horizontal="center" vertical="top"/>
    </xf>
    <xf numFmtId="0" fontId="25" fillId="28" borderId="0" xfId="0" applyFont="1" applyFill="1" applyAlignment="1">
      <alignment vertical="top"/>
    </xf>
    <xf numFmtId="2" fontId="25" fillId="28" borderId="0" xfId="0" applyNumberFormat="1" applyFont="1" applyFill="1" applyAlignment="1">
      <alignment vertical="top"/>
    </xf>
    <xf numFmtId="0" fontId="25" fillId="28" borderId="0" xfId="0" applyFont="1" applyFill="1" applyAlignment="1">
      <alignment vertical="top" wrapText="1"/>
    </xf>
    <xf numFmtId="2" fontId="43" fillId="28" borderId="0" xfId="0" applyNumberFormat="1" applyFont="1" applyFill="1" applyAlignment="1">
      <alignment horizontal="right" vertical="top"/>
    </xf>
    <xf numFmtId="0" fontId="24" fillId="28" borderId="0" xfId="0" applyFont="1" applyFill="1" applyAlignment="1">
      <alignment horizontal="left" vertical="top"/>
    </xf>
    <xf numFmtId="0" fontId="24" fillId="28" borderId="0" xfId="0" applyFont="1" applyFill="1" applyAlignment="1">
      <alignment horizontal="center" vertical="top" wrapText="1"/>
    </xf>
    <xf numFmtId="0" fontId="37" fillId="27" borderId="0" xfId="0" applyFont="1" applyFill="1" applyAlignment="1">
      <alignment vertical="center"/>
    </xf>
    <xf numFmtId="2" fontId="4" fillId="0" borderId="11" xfId="69" applyNumberFormat="1" applyFont="1" applyFill="1" applyBorder="1" applyAlignment="1" applyProtection="1">
      <alignment horizontal="right" vertical="center"/>
    </xf>
    <xf numFmtId="2" fontId="40" fillId="0" borderId="10" xfId="69" applyNumberFormat="1" applyFont="1" applyFill="1" applyBorder="1" applyAlignment="1" applyProtection="1">
      <alignment horizontal="right" vertical="center" wrapText="1"/>
    </xf>
    <xf numFmtId="49" fontId="47" fillId="27" borderId="10" xfId="0" applyNumberFormat="1" applyFont="1" applyFill="1" applyBorder="1" applyAlignment="1">
      <alignment horizontal="center" vertical="top" wrapText="1"/>
    </xf>
    <xf numFmtId="0" fontId="47" fillId="27" borderId="10" xfId="0" applyNumberFormat="1" applyFont="1" applyFill="1" applyBorder="1" applyAlignment="1">
      <alignment horizontal="center" vertical="center" wrapText="1"/>
    </xf>
    <xf numFmtId="2" fontId="47" fillId="27" borderId="10" xfId="0" applyNumberFormat="1" applyFont="1" applyFill="1" applyBorder="1" applyAlignment="1">
      <alignment horizontal="center" vertical="center" wrapText="1"/>
    </xf>
    <xf numFmtId="1" fontId="47" fillId="27" borderId="10" xfId="0" applyNumberFormat="1" applyFont="1" applyFill="1" applyBorder="1" applyAlignment="1">
      <alignment horizontal="center" vertical="center" wrapText="1"/>
    </xf>
    <xf numFmtId="0" fontId="47" fillId="27" borderId="10" xfId="0" applyFont="1" applyFill="1" applyBorder="1" applyAlignment="1">
      <alignment horizontal="left" vertical="center" wrapText="1"/>
    </xf>
    <xf numFmtId="0" fontId="47" fillId="27" borderId="10" xfId="0" applyFont="1" applyFill="1" applyBorder="1" applyAlignment="1">
      <alignment horizontal="left" vertical="top" wrapText="1"/>
    </xf>
    <xf numFmtId="0" fontId="47" fillId="27" borderId="10" xfId="71" applyFont="1" applyFill="1" applyBorder="1" applyAlignment="1">
      <alignment vertical="center" wrapText="1"/>
    </xf>
    <xf numFmtId="0" fontId="47" fillId="27" borderId="10" xfId="0" applyNumberFormat="1" applyFont="1" applyFill="1" applyBorder="1" applyAlignment="1">
      <alignment horizontal="center" vertical="center"/>
    </xf>
    <xf numFmtId="49" fontId="47" fillId="27" borderId="10" xfId="0" applyNumberFormat="1" applyFont="1" applyFill="1" applyBorder="1" applyAlignment="1">
      <alignment horizontal="center" vertical="center" wrapText="1"/>
    </xf>
    <xf numFmtId="0" fontId="47" fillId="0" borderId="10" xfId="0" applyFont="1" applyFill="1" applyBorder="1" applyAlignment="1">
      <alignment horizontal="left" vertical="top" wrapText="1"/>
    </xf>
    <xf numFmtId="0" fontId="47" fillId="0" borderId="10" xfId="0" applyNumberFormat="1" applyFont="1" applyFill="1" applyBorder="1" applyAlignment="1">
      <alignment horizontal="center" vertical="center"/>
    </xf>
    <xf numFmtId="0" fontId="47" fillId="27" borderId="10" xfId="71" applyFont="1" applyFill="1" applyBorder="1" applyAlignment="1">
      <alignment horizontal="center" vertical="center" wrapText="1"/>
    </xf>
    <xf numFmtId="0" fontId="47" fillId="27" borderId="10" xfId="0" applyFont="1" applyFill="1" applyBorder="1" applyAlignment="1">
      <alignment vertical="center" wrapText="1"/>
    </xf>
    <xf numFmtId="2" fontId="4" fillId="29" borderId="0" xfId="49" applyNumberFormat="1" applyFont="1" applyFill="1" applyAlignment="1" applyProtection="1">
      <alignment vertical="center"/>
    </xf>
    <xf numFmtId="2" fontId="4" fillId="29" borderId="0" xfId="49" applyNumberFormat="1" applyFont="1" applyFill="1" applyAlignment="1" applyProtection="1">
      <alignment horizontal="center" vertical="center"/>
    </xf>
    <xf numFmtId="0" fontId="4" fillId="29" borderId="0" xfId="49" applyFont="1" applyFill="1" applyAlignment="1" applyProtection="1">
      <alignment vertical="center"/>
    </xf>
    <xf numFmtId="2" fontId="46" fillId="30" borderId="10" xfId="0" applyNumberFormat="1" applyFont="1" applyFill="1" applyBorder="1" applyAlignment="1">
      <alignment vertical="center"/>
    </xf>
    <xf numFmtId="0" fontId="46" fillId="30" borderId="10" xfId="0" applyFont="1" applyFill="1" applyBorder="1" applyAlignment="1">
      <alignment horizontal="left" vertical="center" wrapText="1"/>
    </xf>
    <xf numFmtId="0" fontId="47" fillId="30" borderId="10" xfId="0" applyNumberFormat="1" applyFont="1" applyFill="1" applyBorder="1" applyAlignment="1">
      <alignment horizontal="center" vertical="center"/>
    </xf>
    <xf numFmtId="1" fontId="46" fillId="30" borderId="10" xfId="0" applyNumberFormat="1" applyFont="1" applyFill="1" applyBorder="1" applyAlignment="1">
      <alignment horizontal="right"/>
    </xf>
    <xf numFmtId="2" fontId="47" fillId="30" borderId="10" xfId="0" applyNumberFormat="1" applyFont="1" applyFill="1" applyBorder="1" applyAlignment="1">
      <alignment horizontal="right" vertical="top"/>
    </xf>
    <xf numFmtId="0" fontId="46" fillId="30" borderId="10" xfId="0" applyFont="1" applyFill="1" applyBorder="1" applyAlignment="1">
      <alignment horizontal="left" vertical="top" wrapText="1"/>
    </xf>
    <xf numFmtId="0" fontId="47" fillId="30" borderId="10" xfId="0" applyNumberFormat="1" applyFont="1" applyFill="1" applyBorder="1" applyAlignment="1">
      <alignment horizontal="center" vertical="center" wrapText="1"/>
    </xf>
    <xf numFmtId="1" fontId="47" fillId="30" borderId="10" xfId="0" applyNumberFormat="1" applyFont="1" applyFill="1" applyBorder="1" applyAlignment="1">
      <alignment horizontal="center" vertical="center" wrapText="1"/>
    </xf>
    <xf numFmtId="49" fontId="47" fillId="30" borderId="10" xfId="0" applyNumberFormat="1" applyFont="1" applyFill="1" applyBorder="1" applyAlignment="1">
      <alignment horizontal="right" vertical="top" wrapText="1"/>
    </xf>
    <xf numFmtId="2" fontId="40" fillId="30" borderId="10" xfId="69" applyNumberFormat="1" applyFont="1" applyFill="1" applyBorder="1" applyAlignment="1" applyProtection="1">
      <alignment horizontal="right" vertical="center" wrapText="1"/>
    </xf>
    <xf numFmtId="2" fontId="40" fillId="30" borderId="10" xfId="49" applyNumberFormat="1" applyFont="1" applyFill="1" applyBorder="1" applyAlignment="1" applyProtection="1">
      <alignment horizontal="right" vertical="center"/>
    </xf>
    <xf numFmtId="2" fontId="41" fillId="30" borderId="10" xfId="69" applyNumberFormat="1" applyFont="1" applyFill="1" applyBorder="1" applyAlignment="1" applyProtection="1">
      <alignment horizontal="right" vertical="center" wrapText="1"/>
    </xf>
    <xf numFmtId="2" fontId="4" fillId="30" borderId="0" xfId="69" applyNumberFormat="1" applyFont="1" applyFill="1" applyAlignment="1" applyProtection="1">
      <alignment horizontal="center" vertical="center" wrapText="1"/>
    </xf>
    <xf numFmtId="2" fontId="4" fillId="30" borderId="0" xfId="49" applyNumberFormat="1" applyFont="1" applyFill="1" applyAlignment="1" applyProtection="1">
      <alignment vertical="center"/>
    </xf>
    <xf numFmtId="0" fontId="4" fillId="30" borderId="0" xfId="69" applyFont="1" applyFill="1" applyAlignment="1" applyProtection="1">
      <alignment horizontal="left" vertical="center" wrapText="1"/>
    </xf>
    <xf numFmtId="2" fontId="4" fillId="30" borderId="0" xfId="49" applyNumberFormat="1" applyFont="1" applyFill="1" applyAlignment="1" applyProtection="1">
      <alignment horizontal="center" vertical="center"/>
    </xf>
    <xf numFmtId="0" fontId="4" fillId="30" borderId="0" xfId="49" applyFont="1" applyFill="1" applyAlignment="1" applyProtection="1">
      <alignment vertical="center"/>
    </xf>
    <xf numFmtId="2" fontId="42" fillId="30" borderId="10" xfId="69" applyNumberFormat="1" applyFont="1" applyFill="1" applyBorder="1" applyAlignment="1" applyProtection="1">
      <alignment horizontal="right" vertical="center" wrapText="1"/>
    </xf>
    <xf numFmtId="2" fontId="27" fillId="30" borderId="0" xfId="49" applyNumberFormat="1" applyFont="1" applyFill="1" applyAlignment="1" applyProtection="1">
      <alignment horizontal="center" vertical="center"/>
    </xf>
    <xf numFmtId="0" fontId="24" fillId="27" borderId="0" xfId="0" applyFont="1" applyFill="1" applyAlignment="1">
      <alignment horizontal="right" wrapText="1"/>
    </xf>
    <xf numFmtId="0" fontId="27" fillId="25" borderId="10" xfId="69" applyFont="1" applyFill="1" applyBorder="1" applyAlignment="1" applyProtection="1">
      <alignment horizontal="center" vertical="center" wrapText="1"/>
    </xf>
    <xf numFmtId="0" fontId="4" fillId="27" borderId="0" xfId="69" applyFont="1" applyFill="1" applyBorder="1" applyAlignment="1" applyProtection="1">
      <alignment horizontal="left" vertical="center" wrapText="1"/>
    </xf>
    <xf numFmtId="0" fontId="27" fillId="27" borderId="23" xfId="69" applyFont="1" applyFill="1" applyBorder="1" applyAlignment="1" applyProtection="1">
      <alignment horizontal="center" vertical="center"/>
    </xf>
    <xf numFmtId="1" fontId="47" fillId="0" borderId="10" xfId="0" applyNumberFormat="1" applyFont="1" applyFill="1" applyBorder="1" applyAlignment="1">
      <alignment horizontal="center" vertical="center"/>
    </xf>
    <xf numFmtId="2" fontId="40" fillId="0" borderId="10" xfId="49" applyNumberFormat="1" applyFont="1" applyFill="1" applyBorder="1" applyAlignment="1" applyProtection="1">
      <alignment horizontal="right" vertical="center"/>
    </xf>
    <xf numFmtId="0" fontId="50" fillId="30" borderId="10" xfId="0" applyFont="1" applyFill="1" applyBorder="1" applyAlignment="1">
      <alignment horizontal="left" vertical="top" wrapText="1"/>
    </xf>
    <xf numFmtId="0" fontId="47" fillId="0" borderId="10" xfId="46" applyFont="1" applyFill="1" applyBorder="1" applyAlignment="1">
      <alignment vertical="center" wrapText="1"/>
    </xf>
    <xf numFmtId="0" fontId="47" fillId="0" borderId="10" xfId="0" applyFont="1" applyFill="1" applyBorder="1" applyAlignment="1">
      <alignment horizontal="left" vertical="center"/>
    </xf>
    <xf numFmtId="0" fontId="24" fillId="27" borderId="0" xfId="0" applyFont="1" applyFill="1" applyAlignment="1">
      <alignment horizontal="right" wrapText="1"/>
    </xf>
    <xf numFmtId="0" fontId="4" fillId="27" borderId="0" xfId="47" applyFont="1" applyFill="1" applyBorder="1" applyAlignment="1" applyProtection="1">
      <alignment horizontal="left" vertical="center" wrapText="1"/>
      <protection locked="0"/>
    </xf>
    <xf numFmtId="0" fontId="24" fillId="0" borderId="0" xfId="0" applyFont="1" applyFill="1" applyAlignment="1">
      <alignment horizontal="right" vertical="center" wrapText="1"/>
    </xf>
    <xf numFmtId="0" fontId="24" fillId="27" borderId="0" xfId="48" applyFont="1" applyFill="1" applyBorder="1" applyAlignment="1">
      <alignment horizontal="left" vertical="center" wrapText="1"/>
    </xf>
    <xf numFmtId="167" fontId="24" fillId="27" borderId="0" xfId="0" applyNumberFormat="1" applyFont="1" applyFill="1" applyBorder="1" applyAlignment="1" applyProtection="1">
      <alignment horizontal="right"/>
      <protection locked="0"/>
    </xf>
    <xf numFmtId="0" fontId="32" fillId="25" borderId="10" xfId="0" applyFont="1" applyFill="1" applyBorder="1" applyAlignment="1">
      <alignment horizontal="center" vertical="center" wrapText="1"/>
    </xf>
    <xf numFmtId="0" fontId="24" fillId="27" borderId="10" xfId="0" applyFont="1" applyFill="1" applyBorder="1" applyAlignment="1">
      <alignment horizontal="left" vertical="center" wrapText="1"/>
    </xf>
    <xf numFmtId="0" fontId="24" fillId="27" borderId="10" xfId="0" applyNumberFormat="1" applyFont="1" applyFill="1" applyBorder="1" applyAlignment="1">
      <alignment horizontal="center" vertical="center" wrapText="1"/>
    </xf>
    <xf numFmtId="0" fontId="32" fillId="27" borderId="10" xfId="0" applyFont="1" applyFill="1" applyBorder="1" applyAlignment="1">
      <alignment horizontal="right" vertical="center"/>
    </xf>
    <xf numFmtId="166" fontId="32" fillId="27" borderId="10" xfId="0" applyNumberFormat="1" applyFont="1" applyFill="1" applyBorder="1" applyAlignment="1">
      <alignment horizontal="right" vertical="center"/>
    </xf>
    <xf numFmtId="0" fontId="24" fillId="27" borderId="0" xfId="0" applyFont="1" applyFill="1" applyBorder="1" applyAlignment="1">
      <alignment horizontal="left" vertical="center"/>
    </xf>
    <xf numFmtId="0" fontId="32" fillId="27" borderId="0" xfId="0" applyFont="1" applyFill="1" applyBorder="1" applyAlignment="1">
      <alignment horizontal="left" vertical="center" wrapText="1"/>
    </xf>
    <xf numFmtId="0" fontId="24" fillId="27" borderId="0" xfId="0" applyFont="1" applyFill="1" applyBorder="1" applyAlignment="1">
      <alignment horizontal="left" vertical="center" wrapText="1"/>
    </xf>
    <xf numFmtId="0" fontId="39" fillId="27" borderId="0" xfId="0" applyFont="1" applyFill="1" applyBorder="1" applyAlignment="1">
      <alignment horizontal="center" vertical="center" wrapText="1"/>
    </xf>
    <xf numFmtId="0" fontId="24" fillId="27" borderId="0" xfId="48" applyFont="1" applyFill="1" applyAlignment="1" applyProtection="1">
      <alignment horizontal="left" vertical="center"/>
      <protection locked="0"/>
    </xf>
    <xf numFmtId="0" fontId="27" fillId="27" borderId="0" xfId="47" applyFont="1" applyFill="1" applyBorder="1" applyAlignment="1" applyProtection="1">
      <alignment horizontal="left" vertical="center" wrapText="1"/>
      <protection locked="0"/>
    </xf>
    <xf numFmtId="0" fontId="37" fillId="27" borderId="0" xfId="47" applyFont="1" applyFill="1" applyBorder="1" applyAlignment="1" applyProtection="1">
      <alignment horizontal="left" vertical="center" wrapText="1"/>
      <protection locked="0"/>
    </xf>
    <xf numFmtId="0" fontId="32" fillId="27" borderId="0" xfId="48" applyFont="1" applyFill="1" applyAlignment="1" applyProtection="1">
      <alignment horizontal="left" vertical="center" wrapText="1"/>
      <protection locked="0"/>
    </xf>
    <xf numFmtId="0" fontId="24" fillId="27" borderId="0" xfId="69" applyFont="1" applyFill="1" applyAlignment="1" applyProtection="1">
      <alignment horizontal="left" vertical="center"/>
      <protection locked="0"/>
    </xf>
    <xf numFmtId="0" fontId="24" fillId="27" borderId="0" xfId="69" applyFont="1" applyFill="1" applyAlignment="1" applyProtection="1">
      <alignment horizontal="left" vertical="center" wrapText="1"/>
      <protection locked="0"/>
    </xf>
    <xf numFmtId="0" fontId="32" fillId="27" borderId="0" xfId="48" applyFont="1" applyFill="1" applyAlignment="1" applyProtection="1">
      <alignment horizontal="left" vertical="center"/>
      <protection locked="0"/>
    </xf>
    <xf numFmtId="0" fontId="32" fillId="27" borderId="0" xfId="0" applyFont="1" applyFill="1" applyBorder="1" applyAlignment="1">
      <alignment horizontal="right" vertical="center" wrapText="1"/>
    </xf>
    <xf numFmtId="0" fontId="24" fillId="27" borderId="0" xfId="0" applyFont="1" applyFill="1" applyBorder="1" applyAlignment="1">
      <alignment horizontal="right" vertical="center"/>
    </xf>
    <xf numFmtId="0" fontId="4" fillId="27" borderId="0" xfId="69" applyFont="1" applyFill="1" applyAlignment="1" applyProtection="1">
      <alignment horizontal="right" vertical="center" wrapText="1"/>
    </xf>
    <xf numFmtId="0" fontId="4" fillId="27" borderId="16" xfId="69" applyFont="1" applyFill="1" applyBorder="1" applyAlignment="1" applyProtection="1">
      <alignment horizontal="right" vertical="center" wrapText="1"/>
    </xf>
    <xf numFmtId="0" fontId="4" fillId="27" borderId="16" xfId="69" applyFont="1" applyFill="1" applyBorder="1" applyAlignment="1" applyProtection="1">
      <alignment horizontal="center" vertical="center" wrapText="1"/>
    </xf>
    <xf numFmtId="0" fontId="35" fillId="27" borderId="18" xfId="69" applyFont="1" applyFill="1" applyBorder="1" applyAlignment="1" applyProtection="1">
      <alignment horizontal="center" vertical="top"/>
    </xf>
    <xf numFmtId="0" fontId="37" fillId="27" borderId="0" xfId="0" applyFont="1" applyFill="1" applyAlignment="1">
      <alignment horizontal="center" vertical="center"/>
    </xf>
    <xf numFmtId="0" fontId="4" fillId="27" borderId="0" xfId="0" applyFont="1" applyFill="1" applyBorder="1" applyAlignment="1">
      <alignment horizontal="left" vertical="center"/>
    </xf>
    <xf numFmtId="0" fontId="27" fillId="27" borderId="0" xfId="0" applyFont="1" applyFill="1" applyBorder="1" applyAlignment="1">
      <alignment horizontal="left" vertical="center"/>
    </xf>
    <xf numFmtId="0" fontId="4" fillId="27" borderId="0" xfId="0" applyFont="1" applyFill="1" applyBorder="1" applyAlignment="1">
      <alignment horizontal="left" vertical="center" wrapText="1"/>
    </xf>
    <xf numFmtId="0" fontId="4" fillId="27" borderId="0" xfId="0" applyFont="1" applyFill="1" applyAlignment="1">
      <alignment horizontal="right" vertical="center" wrapText="1"/>
    </xf>
    <xf numFmtId="0" fontId="4" fillId="27" borderId="0" xfId="0" applyFont="1" applyFill="1" applyAlignment="1">
      <alignment horizontal="right" wrapText="1"/>
    </xf>
    <xf numFmtId="0" fontId="38" fillId="25" borderId="10" xfId="0" applyFont="1" applyFill="1" applyBorder="1" applyAlignment="1">
      <alignment horizontal="center" vertical="center" wrapText="1"/>
    </xf>
    <xf numFmtId="2" fontId="4" fillId="27" borderId="10" xfId="0" applyNumberFormat="1" applyFont="1" applyFill="1" applyBorder="1" applyAlignment="1">
      <alignment horizontal="left" vertical="center" wrapText="1"/>
    </xf>
    <xf numFmtId="0" fontId="4" fillId="27" borderId="10" xfId="0" quotePrefix="1" applyNumberFormat="1" applyFont="1" applyFill="1" applyBorder="1" applyAlignment="1">
      <alignment horizontal="left" vertical="center" wrapText="1"/>
    </xf>
    <xf numFmtId="0" fontId="28" fillId="0" borderId="0" xfId="0" applyFont="1" applyFill="1" applyBorder="1" applyAlignment="1">
      <alignment horizontal="center" vertical="center"/>
    </xf>
    <xf numFmtId="0" fontId="27" fillId="27" borderId="10" xfId="0" applyFont="1" applyFill="1" applyBorder="1" applyAlignment="1">
      <alignment horizontal="right" vertical="center"/>
    </xf>
    <xf numFmtId="0" fontId="27" fillId="27" borderId="0" xfId="0" applyFont="1" applyFill="1" applyBorder="1" applyAlignment="1">
      <alignment horizontal="left" vertical="center" wrapText="1"/>
    </xf>
    <xf numFmtId="0" fontId="4" fillId="27" borderId="0" xfId="47" applyFont="1" applyFill="1" applyBorder="1" applyAlignment="1">
      <alignment horizontal="left" vertical="center"/>
    </xf>
    <xf numFmtId="167" fontId="4" fillId="27" borderId="0" xfId="0" applyNumberFormat="1" applyFont="1" applyFill="1" applyBorder="1" applyAlignment="1" applyProtection="1">
      <alignment horizontal="right"/>
      <protection locked="0"/>
    </xf>
    <xf numFmtId="0" fontId="4" fillId="27" borderId="0" xfId="48" applyFont="1" applyFill="1" applyBorder="1" applyAlignment="1">
      <alignment horizontal="left" vertical="center" wrapText="1"/>
    </xf>
    <xf numFmtId="0" fontId="4" fillId="27" borderId="20" xfId="53" applyNumberFormat="1" applyFont="1" applyFill="1" applyBorder="1" applyAlignment="1">
      <alignment horizontal="right" vertical="center"/>
    </xf>
    <xf numFmtId="0" fontId="4" fillId="27" borderId="17" xfId="53" applyNumberFormat="1" applyFont="1" applyFill="1" applyBorder="1" applyAlignment="1">
      <alignment horizontal="right" vertical="center"/>
    </xf>
    <xf numFmtId="9" fontId="27" fillId="27" borderId="20" xfId="53" applyFont="1" applyFill="1" applyBorder="1" applyAlignment="1">
      <alignment horizontal="right" vertical="center"/>
    </xf>
    <xf numFmtId="9" fontId="27" fillId="27" borderId="19" xfId="53" applyFont="1" applyFill="1" applyBorder="1" applyAlignment="1">
      <alignment horizontal="right" vertical="center"/>
    </xf>
    <xf numFmtId="9" fontId="27" fillId="27" borderId="17" xfId="53" applyFont="1" applyFill="1" applyBorder="1" applyAlignment="1">
      <alignment horizontal="right" vertical="center"/>
    </xf>
    <xf numFmtId="0" fontId="27" fillId="27" borderId="0" xfId="47" applyFont="1" applyFill="1" applyBorder="1" applyAlignment="1">
      <alignment horizontal="left" vertical="center" wrapText="1"/>
    </xf>
    <xf numFmtId="0" fontId="27" fillId="25" borderId="10" xfId="69" applyFont="1" applyFill="1" applyBorder="1" applyAlignment="1" applyProtection="1">
      <alignment horizontal="center" vertical="center" wrapText="1"/>
    </xf>
    <xf numFmtId="0" fontId="4" fillId="25" borderId="10" xfId="69" applyFont="1" applyFill="1" applyBorder="1" applyAlignment="1" applyProtection="1">
      <alignment horizontal="center" vertical="center" wrapText="1"/>
    </xf>
    <xf numFmtId="0" fontId="35" fillId="27" borderId="18" xfId="69" applyFont="1" applyFill="1" applyBorder="1" applyAlignment="1" applyProtection="1">
      <alignment horizontal="center" vertical="center"/>
    </xf>
    <xf numFmtId="2" fontId="45" fillId="28" borderId="21" xfId="0" applyNumberFormat="1" applyFont="1" applyFill="1" applyBorder="1" applyAlignment="1">
      <alignment horizontal="center"/>
    </xf>
    <xf numFmtId="2" fontId="45" fillId="28" borderId="22" xfId="0" applyNumberFormat="1" applyFont="1" applyFill="1" applyBorder="1" applyAlignment="1">
      <alignment horizontal="center"/>
    </xf>
    <xf numFmtId="0" fontId="27" fillId="27" borderId="12" xfId="69" applyFont="1" applyFill="1" applyBorder="1" applyAlignment="1" applyProtection="1">
      <alignment horizontal="right" vertical="center" wrapText="1"/>
    </xf>
    <xf numFmtId="0" fontId="27" fillId="27" borderId="24" xfId="69" applyFont="1" applyFill="1" applyBorder="1" applyAlignment="1" applyProtection="1">
      <alignment horizontal="right" vertical="center" wrapText="1"/>
    </xf>
    <xf numFmtId="0" fontId="27" fillId="27" borderId="13" xfId="69" applyFont="1" applyFill="1" applyBorder="1" applyAlignment="1" applyProtection="1">
      <alignment horizontal="right" vertical="center" wrapText="1"/>
    </xf>
    <xf numFmtId="0" fontId="27" fillId="27" borderId="12" xfId="69" applyFont="1" applyFill="1" applyBorder="1" applyAlignment="1" applyProtection="1">
      <alignment horizontal="right" vertical="center"/>
    </xf>
    <xf numFmtId="0" fontId="27" fillId="27" borderId="24" xfId="69" applyFont="1" applyFill="1" applyBorder="1" applyAlignment="1" applyProtection="1">
      <alignment horizontal="right" vertical="center"/>
    </xf>
    <xf numFmtId="0" fontId="27" fillId="27" borderId="13" xfId="69" applyFont="1" applyFill="1" applyBorder="1" applyAlignment="1" applyProtection="1">
      <alignment horizontal="right" vertical="center"/>
    </xf>
    <xf numFmtId="0" fontId="35" fillId="27" borderId="0" xfId="69" applyFont="1" applyFill="1" applyAlignment="1" applyProtection="1">
      <alignment horizontal="left" vertical="center" wrapText="1"/>
    </xf>
    <xf numFmtId="167" fontId="4" fillId="27" borderId="16" xfId="0" applyNumberFormat="1" applyFont="1" applyFill="1" applyBorder="1" applyAlignment="1" applyProtection="1">
      <alignment horizontal="right"/>
    </xf>
    <xf numFmtId="2" fontId="27" fillId="25" borderId="10" xfId="69" applyNumberFormat="1" applyFont="1" applyFill="1" applyBorder="1" applyAlignment="1" applyProtection="1">
      <alignment horizontal="center" vertical="center" wrapText="1"/>
    </xf>
    <xf numFmtId="0" fontId="4" fillId="27" borderId="0" xfId="0" applyFont="1" applyFill="1" applyBorder="1" applyAlignment="1" applyProtection="1">
      <alignment horizontal="left" vertical="center"/>
    </xf>
    <xf numFmtId="0" fontId="27" fillId="27" borderId="0" xfId="0" applyFont="1" applyFill="1" applyBorder="1" applyAlignment="1" applyProtection="1">
      <alignment horizontal="left" vertical="center"/>
    </xf>
    <xf numFmtId="0" fontId="4" fillId="27" borderId="0" xfId="70" applyFont="1" applyFill="1" applyBorder="1" applyAlignment="1" applyProtection="1">
      <alignment horizontal="left" vertical="center"/>
    </xf>
    <xf numFmtId="0" fontId="4" fillId="27" borderId="0" xfId="69" applyFont="1" applyFill="1" applyBorder="1" applyAlignment="1" applyProtection="1">
      <alignment horizontal="left" vertical="center" wrapText="1"/>
    </xf>
    <xf numFmtId="168" fontId="36" fillId="27" borderId="0" xfId="69" applyNumberFormat="1" applyFont="1" applyFill="1" applyBorder="1" applyAlignment="1" applyProtection="1">
      <alignment horizontal="center" vertical="center"/>
    </xf>
    <xf numFmtId="0" fontId="36" fillId="27" borderId="16" xfId="69" applyNumberFormat="1" applyFont="1" applyFill="1" applyBorder="1" applyAlignment="1" applyProtection="1">
      <alignment horizontal="center" vertical="center"/>
    </xf>
    <xf numFmtId="0" fontId="35" fillId="27" borderId="18" xfId="69" applyFont="1" applyFill="1" applyBorder="1" applyAlignment="1" applyProtection="1">
      <alignment horizontal="center" vertical="top" wrapText="1"/>
    </xf>
  </cellXfs>
  <cellStyles count="72">
    <cellStyle name="_DARBU-DAUDZUMI" xfId="71"/>
    <cellStyle name="1. izcēlums" xfId="1"/>
    <cellStyle name="2. izcēlums" xfId="2"/>
    <cellStyle name="20% no 1. izcēluma" xfId="3"/>
    <cellStyle name="20% no 2. izcēluma" xfId="4"/>
    <cellStyle name="20% no 3. izcēluma" xfId="5"/>
    <cellStyle name="20% no 4. izcēluma" xfId="6"/>
    <cellStyle name="20% no 5. izcēluma" xfId="7"/>
    <cellStyle name="20% no 6. izcēluma" xfId="8"/>
    <cellStyle name="3. izcēlums " xfId="9"/>
    <cellStyle name="4. izcēlums" xfId="10"/>
    <cellStyle name="40% no 1. izcēluma" xfId="11"/>
    <cellStyle name="40% no 2. izcēluma" xfId="12"/>
    <cellStyle name="40% no 3. izcēluma" xfId="13"/>
    <cellStyle name="40% no 4. izcēluma" xfId="14"/>
    <cellStyle name="40% no 5. izcēluma" xfId="15"/>
    <cellStyle name="40% no 6. izcēluma" xfId="16"/>
    <cellStyle name="5. izcēlums" xfId="17"/>
    <cellStyle name="6. izcēlums" xfId="18"/>
    <cellStyle name="60% no 1. izcēluma" xfId="19"/>
    <cellStyle name="60% no 2. izcēluma" xfId="20"/>
    <cellStyle name="60% no 3. izcēluma" xfId="21"/>
    <cellStyle name="60% no 4. izcēluma" xfId="22"/>
    <cellStyle name="60% no 5. izcēluma" xfId="23"/>
    <cellStyle name="60% no 6. izcēluma" xfId="24"/>
    <cellStyle name="Aprēķināšana" xfId="25"/>
    <cellStyle name="Atdalītāji_862_Elizabetes_21A_rekonstrukcija" xfId="26"/>
    <cellStyle name="Brīdinājuma teksts" xfId="27"/>
    <cellStyle name="Excel Built-in Normal" xfId="28"/>
    <cellStyle name="Ievade" xfId="29"/>
    <cellStyle name="Izvade" xfId="30"/>
    <cellStyle name="Kopsumma" xfId="31"/>
    <cellStyle name="Labs" xfId="32"/>
    <cellStyle name="Neitrāls" xfId="33"/>
    <cellStyle name="Normal" xfId="0" builtinId="0"/>
    <cellStyle name="Normal 10" xfId="34"/>
    <cellStyle name="Normal 11" xfId="35"/>
    <cellStyle name="Normal 13" xfId="36"/>
    <cellStyle name="Normal 15" xfId="37"/>
    <cellStyle name="Normal 18" xfId="38"/>
    <cellStyle name="Normal 19" xfId="39"/>
    <cellStyle name="Normal 2" xfId="40"/>
    <cellStyle name="Normal 2 2" xfId="63"/>
    <cellStyle name="Normal 24" xfId="41"/>
    <cellStyle name="Normal 27" xfId="42"/>
    <cellStyle name="Normal 28" xfId="43"/>
    <cellStyle name="Normal 3" xfId="64"/>
    <cellStyle name="Normal 35" xfId="44"/>
    <cellStyle name="Normal 37" xfId="45"/>
    <cellStyle name="Normal 4" xfId="67"/>
    <cellStyle name="Normal 9" xfId="46"/>
    <cellStyle name="Normal_Bill x.1" xfId="47"/>
    <cellStyle name="Normal_Bill x.1 2" xfId="70"/>
    <cellStyle name="Normal_lokalas tames forma2" xfId="48"/>
    <cellStyle name="Normal_lokalas tames forma2 2" xfId="69"/>
    <cellStyle name="Normal_Tame Pasacina  2 karta M" xfId="49"/>
    <cellStyle name="Nosaukums" xfId="50"/>
    <cellStyle name="Parasts 2" xfId="66"/>
    <cellStyle name="Parasts 3" xfId="68"/>
    <cellStyle name="Paskaidrojošs teksts" xfId="51"/>
    <cellStyle name="Pārbaudes šūna" xfId="52"/>
    <cellStyle name="Percent" xfId="53" builtinId="5"/>
    <cellStyle name="Piezīme" xfId="54"/>
    <cellStyle name="Saistītā šūna" xfId="55"/>
    <cellStyle name="Slikts" xfId="56"/>
    <cellStyle name="Stils 1" xfId="57"/>
    <cellStyle name="Style 1" xfId="58"/>
    <cellStyle name="Virsraksts 1" xfId="59"/>
    <cellStyle name="Virsraksts 2" xfId="60"/>
    <cellStyle name="Virsraksts 3" xfId="61"/>
    <cellStyle name="Virsraksts 4" xfId="62"/>
    <cellStyle name="YELLOW" xfId="65"/>
  </cellStyles>
  <dxfs count="2">
    <dxf>
      <border>
        <top style="thin">
          <color auto="1"/>
        </top>
        <vertical/>
        <horizontal/>
      </border>
    </dxf>
    <dxf>
      <border>
        <top style="thin">
          <color auto="1"/>
        </top>
        <vertical/>
        <horizontal/>
      </border>
    </dxf>
  </dxfs>
  <tableStyles count="0" defaultTableStyle="TableStyleMedium9" defaultPivotStyle="PivotStyleLight16"/>
  <colors>
    <mruColors>
      <color rgb="FF0000FF"/>
      <color rgb="FF0033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251\Users\Archy\Documents\%60Autocad\2013-02%20R&#299;gas%20-%20Durbes%20krusts\_TAME-(Mana%20EU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_Kopt"/>
      <sheetName val="KOPTAME"/>
      <sheetName val="1"/>
      <sheetName val="1-1"/>
      <sheetName val="1-2"/>
      <sheetName val="DARBI"/>
      <sheetName val="MATERIALI"/>
      <sheetName val="Svars"/>
    </sheetNames>
    <sheetDataSet>
      <sheetData sheetId="0" refreshError="1"/>
      <sheetData sheetId="1" refreshError="1"/>
      <sheetData sheetId="2" refreshError="1"/>
      <sheetData sheetId="3" refreshError="1"/>
      <sheetData sheetId="4" refreshError="1"/>
      <sheetData sheetId="5">
        <row r="3">
          <cell r="V3" t="str">
            <v>01-00000</v>
          </cell>
        </row>
        <row r="4">
          <cell r="V4" t="str">
            <v>02-00000</v>
          </cell>
        </row>
        <row r="5">
          <cell r="V5" t="str">
            <v>02-10000</v>
          </cell>
        </row>
        <row r="6">
          <cell r="V6" t="str">
            <v>02-11000</v>
          </cell>
        </row>
        <row r="7">
          <cell r="V7" t="str">
            <v>02-11001</v>
          </cell>
        </row>
        <row r="8">
          <cell r="V8" t="str">
            <v>02-11002</v>
          </cell>
        </row>
        <row r="9">
          <cell r="V9" t="str">
            <v>02-11003</v>
          </cell>
        </row>
        <row r="10">
          <cell r="V10" t="str">
            <v>02-11004</v>
          </cell>
        </row>
        <row r="11">
          <cell r="V11" t="str">
            <v>02-11005</v>
          </cell>
        </row>
        <row r="12">
          <cell r="V12" t="str">
            <v>02-12000</v>
          </cell>
        </row>
        <row r="13">
          <cell r="V13" t="str">
            <v>02-12001</v>
          </cell>
        </row>
        <row r="14">
          <cell r="V14" t="str">
            <v>02-12002</v>
          </cell>
        </row>
        <row r="15">
          <cell r="V15" t="str">
            <v>02-12003</v>
          </cell>
        </row>
        <row r="16">
          <cell r="V16" t="str">
            <v>02-12004</v>
          </cell>
        </row>
        <row r="17">
          <cell r="V17" t="str">
            <v>02-12005</v>
          </cell>
        </row>
        <row r="18">
          <cell r="V18" t="str">
            <v>02-20000</v>
          </cell>
        </row>
        <row r="19">
          <cell r="V19" t="str">
            <v>02-21000</v>
          </cell>
        </row>
        <row r="20">
          <cell r="V20" t="str">
            <v>02-21001</v>
          </cell>
        </row>
        <row r="21">
          <cell r="V21" t="str">
            <v>02-21002</v>
          </cell>
        </row>
        <row r="22">
          <cell r="V22" t="str">
            <v>02-21003</v>
          </cell>
        </row>
        <row r="23">
          <cell r="V23" t="str">
            <v>02-21004</v>
          </cell>
        </row>
        <row r="24">
          <cell r="V24" t="str">
            <v>02-21005</v>
          </cell>
        </row>
        <row r="25">
          <cell r="V25" t="str">
            <v>02-21006</v>
          </cell>
        </row>
        <row r="26">
          <cell r="V26" t="str">
            <v>02-21007</v>
          </cell>
        </row>
        <row r="27">
          <cell r="V27" t="str">
            <v>02-21008</v>
          </cell>
        </row>
        <row r="28">
          <cell r="V28" t="str">
            <v>02-22000</v>
          </cell>
        </row>
        <row r="29">
          <cell r="V29" t="str">
            <v>02-22001</v>
          </cell>
        </row>
        <row r="30">
          <cell r="V30" t="str">
            <v>02-22002</v>
          </cell>
        </row>
        <row r="31">
          <cell r="V31" t="str">
            <v>02-22003</v>
          </cell>
        </row>
        <row r="32">
          <cell r="V32" t="str">
            <v>02-22004</v>
          </cell>
        </row>
        <row r="33">
          <cell r="V33" t="str">
            <v>02-22005</v>
          </cell>
        </row>
        <row r="34">
          <cell r="V34" t="str">
            <v>02-23000</v>
          </cell>
        </row>
        <row r="35">
          <cell r="V35" t="str">
            <v>02-23001</v>
          </cell>
        </row>
        <row r="36">
          <cell r="V36" t="str">
            <v>02-23002</v>
          </cell>
        </row>
        <row r="37">
          <cell r="V37" t="str">
            <v>02-23003</v>
          </cell>
        </row>
        <row r="38">
          <cell r="V38" t="str">
            <v>02-23004</v>
          </cell>
        </row>
        <row r="39">
          <cell r="V39" t="str">
            <v/>
          </cell>
        </row>
        <row r="40">
          <cell r="V40" t="str">
            <v>02-30000</v>
          </cell>
        </row>
        <row r="41">
          <cell r="V41" t="str">
            <v>02-31000</v>
          </cell>
        </row>
        <row r="42">
          <cell r="V42" t="str">
            <v>02-31001</v>
          </cell>
        </row>
        <row r="43">
          <cell r="V43" t="str">
            <v>02-31002</v>
          </cell>
        </row>
        <row r="44">
          <cell r="V44" t="str">
            <v>02-31003</v>
          </cell>
        </row>
        <row r="45">
          <cell r="V45" t="str">
            <v>02-32000</v>
          </cell>
        </row>
        <row r="46">
          <cell r="V46" t="str">
            <v>02-32001</v>
          </cell>
        </row>
        <row r="47">
          <cell r="V47" t="str">
            <v>02-32002</v>
          </cell>
        </row>
        <row r="48">
          <cell r="V48" t="str">
            <v>02-32003</v>
          </cell>
        </row>
        <row r="49">
          <cell r="V49" t="str">
            <v>02-33000</v>
          </cell>
        </row>
        <row r="50">
          <cell r="V50" t="str">
            <v>02-33001</v>
          </cell>
        </row>
        <row r="51">
          <cell r="V51" t="str">
            <v>02-33002</v>
          </cell>
        </row>
        <row r="52">
          <cell r="V52" t="str">
            <v>02-33003</v>
          </cell>
        </row>
        <row r="53">
          <cell r="V53" t="str">
            <v>02-34000</v>
          </cell>
        </row>
        <row r="54">
          <cell r="V54" t="str">
            <v>02-34001</v>
          </cell>
        </row>
        <row r="55">
          <cell r="V55" t="str">
            <v>02-34002</v>
          </cell>
        </row>
        <row r="56">
          <cell r="V56" t="str">
            <v>02-40000</v>
          </cell>
        </row>
        <row r="57">
          <cell r="V57" t="str">
            <v>02-41000</v>
          </cell>
        </row>
        <row r="58">
          <cell r="V58" t="str">
            <v>02-41001</v>
          </cell>
        </row>
        <row r="59">
          <cell r="V59" t="str">
            <v>02-41002</v>
          </cell>
        </row>
        <row r="60">
          <cell r="V60" t="str">
            <v>02-41003</v>
          </cell>
        </row>
        <row r="61">
          <cell r="V61" t="str">
            <v>02-41004</v>
          </cell>
        </row>
        <row r="62">
          <cell r="V62" t="str">
            <v>02-41005</v>
          </cell>
        </row>
        <row r="63">
          <cell r="V63" t="str">
            <v>02-41006</v>
          </cell>
        </row>
        <row r="64">
          <cell r="V64" t="str">
            <v>02-41007</v>
          </cell>
        </row>
        <row r="65">
          <cell r="V65" t="str">
            <v>02-41008</v>
          </cell>
        </row>
        <row r="66">
          <cell r="V66" t="str">
            <v>02-41009</v>
          </cell>
        </row>
        <row r="67">
          <cell r="V67" t="str">
            <v>02-41010</v>
          </cell>
        </row>
        <row r="68">
          <cell r="V68" t="str">
            <v>02-41011</v>
          </cell>
        </row>
        <row r="69">
          <cell r="V69" t="str">
            <v>02-41012</v>
          </cell>
        </row>
        <row r="70">
          <cell r="V70" t="str">
            <v>02-41013</v>
          </cell>
        </row>
        <row r="71">
          <cell r="V71" t="str">
            <v>02-41014</v>
          </cell>
        </row>
        <row r="72">
          <cell r="V72" t="str">
            <v>02-41015</v>
          </cell>
        </row>
        <row r="73">
          <cell r="V73" t="str">
            <v>02-41016</v>
          </cell>
        </row>
        <row r="74">
          <cell r="V74" t="str">
            <v>02-41017</v>
          </cell>
        </row>
        <row r="75">
          <cell r="V75" t="str">
            <v>02-41018</v>
          </cell>
        </row>
        <row r="76">
          <cell r="V76" t="str">
            <v>02-41019</v>
          </cell>
        </row>
        <row r="77">
          <cell r="V77" t="str">
            <v>02-41020</v>
          </cell>
        </row>
        <row r="78">
          <cell r="V78" t="str">
            <v>02-41021</v>
          </cell>
        </row>
        <row r="79">
          <cell r="V79" t="str">
            <v>02-41022</v>
          </cell>
        </row>
        <row r="80">
          <cell r="V80" t="str">
            <v/>
          </cell>
        </row>
        <row r="81">
          <cell r="V81" t="str">
            <v>02-42000</v>
          </cell>
        </row>
        <row r="82">
          <cell r="V82" t="str">
            <v>02-42001</v>
          </cell>
        </row>
        <row r="83">
          <cell r="V83" t="str">
            <v>02-42002</v>
          </cell>
        </row>
        <row r="84">
          <cell r="V84" t="str">
            <v>02-42003</v>
          </cell>
        </row>
        <row r="85">
          <cell r="V85" t="str">
            <v>02-42004</v>
          </cell>
        </row>
        <row r="86">
          <cell r="V86" t="str">
            <v>02-42005</v>
          </cell>
        </row>
        <row r="87">
          <cell r="V87" t="str">
            <v>02-42006</v>
          </cell>
        </row>
        <row r="88">
          <cell r="V88" t="str">
            <v>02-42007</v>
          </cell>
        </row>
        <row r="89">
          <cell r="V89" t="str">
            <v>02-42008</v>
          </cell>
        </row>
        <row r="90">
          <cell r="V90" t="str">
            <v>02-42009</v>
          </cell>
        </row>
        <row r="91">
          <cell r="V91" t="str">
            <v>02-42010</v>
          </cell>
        </row>
        <row r="92">
          <cell r="V92" t="str">
            <v>02-42011</v>
          </cell>
        </row>
        <row r="93">
          <cell r="V93" t="str">
            <v>02-42012</v>
          </cell>
        </row>
        <row r="94">
          <cell r="V94" t="str">
            <v>02-42013</v>
          </cell>
        </row>
        <row r="95">
          <cell r="V95" t="str">
            <v>02-42014</v>
          </cell>
        </row>
        <row r="96">
          <cell r="V96" t="str">
            <v>02-42015</v>
          </cell>
        </row>
        <row r="97">
          <cell r="V97" t="str">
            <v>02-42016</v>
          </cell>
        </row>
        <row r="98">
          <cell r="V98" t="str">
            <v/>
          </cell>
        </row>
        <row r="99">
          <cell r="V99" t="str">
            <v>02-50000</v>
          </cell>
        </row>
        <row r="100">
          <cell r="V100" t="str">
            <v>02-51000</v>
          </cell>
        </row>
        <row r="101">
          <cell r="V101" t="str">
            <v>02-51001</v>
          </cell>
        </row>
        <row r="102">
          <cell r="V102" t="str">
            <v>02-51002</v>
          </cell>
        </row>
        <row r="103">
          <cell r="V103" t="str">
            <v>02-51003</v>
          </cell>
        </row>
        <row r="104">
          <cell r="V104" t="str">
            <v>02-51004</v>
          </cell>
        </row>
        <row r="105">
          <cell r="V105" t="str">
            <v>02-51005</v>
          </cell>
        </row>
        <row r="106">
          <cell r="V106" t="str">
            <v/>
          </cell>
        </row>
        <row r="107">
          <cell r="V107" t="str">
            <v>02-52000</v>
          </cell>
        </row>
        <row r="108">
          <cell r="V108" t="str">
            <v>02-52001</v>
          </cell>
        </row>
        <row r="109">
          <cell r="V109" t="str">
            <v>02-52002</v>
          </cell>
        </row>
        <row r="110">
          <cell r="V110" t="str">
            <v/>
          </cell>
        </row>
        <row r="111">
          <cell r="V111" t="str">
            <v>02-60000</v>
          </cell>
        </row>
        <row r="112">
          <cell r="V112" t="str">
            <v>02-61000</v>
          </cell>
        </row>
        <row r="113">
          <cell r="V113" t="str">
            <v>02-61001</v>
          </cell>
        </row>
        <row r="114">
          <cell r="V114" t="str">
            <v>02-61002</v>
          </cell>
        </row>
        <row r="115">
          <cell r="V115" t="str">
            <v>02-61003</v>
          </cell>
        </row>
        <row r="116">
          <cell r="V116" t="str">
            <v>02-62000</v>
          </cell>
        </row>
        <row r="117">
          <cell r="V117" t="str">
            <v>02-62001</v>
          </cell>
        </row>
        <row r="118">
          <cell r="V118" t="str">
            <v>02-62002</v>
          </cell>
        </row>
        <row r="119">
          <cell r="V119" t="str">
            <v>02-62003</v>
          </cell>
        </row>
        <row r="120">
          <cell r="V120" t="str">
            <v>02-70000</v>
          </cell>
        </row>
        <row r="121">
          <cell r="V121" t="str">
            <v>02-71000</v>
          </cell>
        </row>
        <row r="122">
          <cell r="V122" t="str">
            <v>02-71001</v>
          </cell>
        </row>
        <row r="123">
          <cell r="V123" t="str">
            <v>02-71002</v>
          </cell>
        </row>
        <row r="124">
          <cell r="V124" t="str">
            <v>02-71003</v>
          </cell>
        </row>
        <row r="125">
          <cell r="V125" t="str">
            <v>02-71004</v>
          </cell>
        </row>
        <row r="126">
          <cell r="V126" t="str">
            <v>02-72000</v>
          </cell>
        </row>
        <row r="127">
          <cell r="V127" t="str">
            <v>02-72001</v>
          </cell>
        </row>
        <row r="128">
          <cell r="V128" t="str">
            <v>02-73000</v>
          </cell>
        </row>
        <row r="129">
          <cell r="V129" t="str">
            <v>02-73001</v>
          </cell>
        </row>
        <row r="130">
          <cell r="V130" t="str">
            <v>02-73002</v>
          </cell>
        </row>
        <row r="131">
          <cell r="V131" t="str">
            <v>02-73003</v>
          </cell>
        </row>
        <row r="132">
          <cell r="V132" t="str">
            <v>02-73004</v>
          </cell>
        </row>
        <row r="133">
          <cell r="V133" t="str">
            <v>02-73005</v>
          </cell>
        </row>
        <row r="134">
          <cell r="V134" t="str">
            <v/>
          </cell>
        </row>
        <row r="135">
          <cell r="V135" t="str">
            <v/>
          </cell>
        </row>
        <row r="136">
          <cell r="V136" t="str">
            <v>02-74000</v>
          </cell>
        </row>
        <row r="137">
          <cell r="V137" t="str">
            <v>02-74001</v>
          </cell>
        </row>
        <row r="138">
          <cell r="V138" t="str">
            <v>02-74002</v>
          </cell>
        </row>
        <row r="139">
          <cell r="V139" t="str">
            <v>02-75000</v>
          </cell>
        </row>
        <row r="140">
          <cell r="V140" t="str">
            <v/>
          </cell>
        </row>
        <row r="141">
          <cell r="V141" t="str">
            <v/>
          </cell>
        </row>
        <row r="142">
          <cell r="V142" t="str">
            <v>02-80000</v>
          </cell>
        </row>
        <row r="143">
          <cell r="V143" t="str">
            <v>02-80001</v>
          </cell>
        </row>
        <row r="144">
          <cell r="V144" t="str">
            <v/>
          </cell>
        </row>
        <row r="145">
          <cell r="V145" t="str">
            <v>03-00000</v>
          </cell>
        </row>
        <row r="146">
          <cell r="V146" t="str">
            <v>03-10000</v>
          </cell>
        </row>
        <row r="147">
          <cell r="V147" t="str">
            <v>03-11000</v>
          </cell>
        </row>
        <row r="148">
          <cell r="V148" t="str">
            <v>03-11001</v>
          </cell>
        </row>
        <row r="149">
          <cell r="V149" t="str">
            <v>03-11002</v>
          </cell>
        </row>
        <row r="150">
          <cell r="V150" t="str">
            <v>03-11003</v>
          </cell>
        </row>
        <row r="151">
          <cell r="V151" t="str">
            <v>03-11004</v>
          </cell>
        </row>
        <row r="152">
          <cell r="V152" t="str">
            <v>03-11005</v>
          </cell>
        </row>
        <row r="153">
          <cell r="V153" t="str">
            <v>03-11006</v>
          </cell>
        </row>
        <row r="154">
          <cell r="V154" t="str">
            <v>03-11007</v>
          </cell>
        </row>
        <row r="155">
          <cell r="V155" t="str">
            <v>03-11008</v>
          </cell>
        </row>
        <row r="156">
          <cell r="V156" t="str">
            <v/>
          </cell>
        </row>
        <row r="157">
          <cell r="V157" t="str">
            <v/>
          </cell>
        </row>
        <row r="158">
          <cell r="V158" t="str">
            <v>03-12000</v>
          </cell>
        </row>
        <row r="159">
          <cell r="V159" t="str">
            <v>03-12001</v>
          </cell>
        </row>
        <row r="160">
          <cell r="V160" t="str">
            <v>03-12002</v>
          </cell>
        </row>
        <row r="161">
          <cell r="V161" t="str">
            <v>03-12003</v>
          </cell>
        </row>
        <row r="162">
          <cell r="V162" t="str">
            <v>03-12004</v>
          </cell>
        </row>
        <row r="163">
          <cell r="V163" t="str">
            <v>03-12005</v>
          </cell>
        </row>
        <row r="164">
          <cell r="V164" t="str">
            <v>03-12006</v>
          </cell>
        </row>
        <row r="165">
          <cell r="V165" t="str">
            <v>03-12007</v>
          </cell>
        </row>
        <row r="166">
          <cell r="V166" t="str">
            <v>03-12008</v>
          </cell>
        </row>
        <row r="167">
          <cell r="V167" t="str">
            <v>03-12009</v>
          </cell>
        </row>
        <row r="168">
          <cell r="V168" t="str">
            <v/>
          </cell>
        </row>
        <row r="169">
          <cell r="V169" t="str">
            <v/>
          </cell>
        </row>
        <row r="170">
          <cell r="V170" t="str">
            <v>03-20000</v>
          </cell>
        </row>
        <row r="171">
          <cell r="V171" t="str">
            <v>03-21000</v>
          </cell>
        </row>
        <row r="172">
          <cell r="V172" t="str">
            <v>03-21001</v>
          </cell>
        </row>
        <row r="173">
          <cell r="V173" t="str">
            <v>03-21002</v>
          </cell>
        </row>
        <row r="174">
          <cell r="V174" t="str">
            <v>03-21003</v>
          </cell>
        </row>
        <row r="175">
          <cell r="V175" t="str">
            <v>03-21004</v>
          </cell>
        </row>
        <row r="176">
          <cell r="V176" t="str">
            <v>03-21005</v>
          </cell>
        </row>
        <row r="177">
          <cell r="V177" t="str">
            <v>03-21006</v>
          </cell>
        </row>
        <row r="178">
          <cell r="V178" t="str">
            <v>03-21007</v>
          </cell>
        </row>
        <row r="179">
          <cell r="V179" t="str">
            <v>03-21008</v>
          </cell>
        </row>
        <row r="180">
          <cell r="V180" t="str">
            <v>03-21009</v>
          </cell>
        </row>
        <row r="181">
          <cell r="V181" t="str">
            <v>03-21010</v>
          </cell>
        </row>
        <row r="182">
          <cell r="V182" t="str">
            <v>03-21011</v>
          </cell>
        </row>
        <row r="183">
          <cell r="V183" t="str">
            <v>03-21012</v>
          </cell>
        </row>
        <row r="184">
          <cell r="V184" t="str">
            <v>03-21013</v>
          </cell>
        </row>
        <row r="185">
          <cell r="V185" t="str">
            <v>03-21014</v>
          </cell>
        </row>
        <row r="186">
          <cell r="V186" t="str">
            <v>03-21015</v>
          </cell>
        </row>
        <row r="187">
          <cell r="V187" t="str">
            <v>03-21016</v>
          </cell>
        </row>
        <row r="188">
          <cell r="V188" t="str">
            <v>03-21017</v>
          </cell>
        </row>
        <row r="189">
          <cell r="V189" t="str">
            <v>03-21018</v>
          </cell>
        </row>
        <row r="190">
          <cell r="V190" t="str">
            <v>03-21019</v>
          </cell>
        </row>
        <row r="191">
          <cell r="V191" t="str">
            <v>03-21020</v>
          </cell>
        </row>
        <row r="192">
          <cell r="V192" t="str">
            <v>03-21021</v>
          </cell>
        </row>
        <row r="193">
          <cell r="V193" t="str">
            <v>03-21022</v>
          </cell>
        </row>
        <row r="194">
          <cell r="V194" t="str">
            <v>03-21023</v>
          </cell>
        </row>
        <row r="195">
          <cell r="V195" t="str">
            <v>03-21024</v>
          </cell>
        </row>
        <row r="196">
          <cell r="V196" t="str">
            <v>03-21025</v>
          </cell>
        </row>
        <row r="197">
          <cell r="V197" t="str">
            <v>03-21026</v>
          </cell>
        </row>
        <row r="198">
          <cell r="V198" t="str">
            <v>03-21026</v>
          </cell>
        </row>
        <row r="199">
          <cell r="V199" t="str">
            <v>03-21027</v>
          </cell>
        </row>
        <row r="200">
          <cell r="V200" t="str">
            <v>03-21028</v>
          </cell>
        </row>
        <row r="201">
          <cell r="V201" t="str">
            <v>03-21029</v>
          </cell>
        </row>
        <row r="202">
          <cell r="V202" t="str">
            <v>03-21030</v>
          </cell>
        </row>
        <row r="203">
          <cell r="V203" t="str">
            <v>03-21031</v>
          </cell>
        </row>
        <row r="204">
          <cell r="V204" t="str">
            <v>03-21032</v>
          </cell>
        </row>
        <row r="205">
          <cell r="V205" t="str">
            <v/>
          </cell>
        </row>
        <row r="206">
          <cell r="V206" t="str">
            <v>03-22000</v>
          </cell>
        </row>
        <row r="207">
          <cell r="V207" t="str">
            <v>03-22001</v>
          </cell>
        </row>
        <row r="208">
          <cell r="V208" t="str">
            <v>03-22002</v>
          </cell>
        </row>
        <row r="209">
          <cell r="V209" t="str">
            <v>03-22003</v>
          </cell>
        </row>
        <row r="210">
          <cell r="V210" t="str">
            <v>03-22004</v>
          </cell>
        </row>
        <row r="211">
          <cell r="V211" t="str">
            <v>03-22005</v>
          </cell>
        </row>
        <row r="212">
          <cell r="V212" t="str">
            <v/>
          </cell>
        </row>
        <row r="213">
          <cell r="V213" t="str">
            <v/>
          </cell>
        </row>
        <row r="214">
          <cell r="V214" t="str">
            <v>03-23000</v>
          </cell>
        </row>
        <row r="215">
          <cell r="V215" t="str">
            <v>03-23001</v>
          </cell>
        </row>
        <row r="216">
          <cell r="V216" t="str">
            <v>03-23002</v>
          </cell>
        </row>
        <row r="217">
          <cell r="V217" t="str">
            <v>03-23003</v>
          </cell>
        </row>
        <row r="218">
          <cell r="V218" t="str">
            <v>03-23004</v>
          </cell>
        </row>
        <row r="219">
          <cell r="V219" t="str">
            <v>03-23005</v>
          </cell>
        </row>
        <row r="220">
          <cell r="V220" t="str">
            <v>03-23006</v>
          </cell>
        </row>
        <row r="221">
          <cell r="V221" t="str">
            <v>03-23007</v>
          </cell>
        </row>
        <row r="222">
          <cell r="V222" t="str">
            <v>03-23008</v>
          </cell>
        </row>
        <row r="223">
          <cell r="V223" t="str">
            <v>03-23009</v>
          </cell>
        </row>
        <row r="224">
          <cell r="V224" t="str">
            <v>03-23010</v>
          </cell>
        </row>
        <row r="225">
          <cell r="V225" t="str">
            <v/>
          </cell>
        </row>
        <row r="226">
          <cell r="V226" t="str">
            <v>03-24000</v>
          </cell>
        </row>
        <row r="227">
          <cell r="V227" t="str">
            <v>03-24001</v>
          </cell>
        </row>
        <row r="228">
          <cell r="V228" t="str">
            <v>03-24002</v>
          </cell>
        </row>
        <row r="229">
          <cell r="V229" t="str">
            <v>03-24003</v>
          </cell>
        </row>
        <row r="230">
          <cell r="V230" t="str">
            <v>03-24004</v>
          </cell>
        </row>
        <row r="231">
          <cell r="V231" t="str">
            <v>03-24005</v>
          </cell>
        </row>
        <row r="232">
          <cell r="V232" t="str">
            <v>03-24006</v>
          </cell>
        </row>
        <row r="233">
          <cell r="V233" t="str">
            <v>03-24007</v>
          </cell>
        </row>
        <row r="234">
          <cell r="V234" t="str">
            <v>03-24008</v>
          </cell>
        </row>
        <row r="235">
          <cell r="V235" t="str">
            <v>04-00000</v>
          </cell>
        </row>
        <row r="236">
          <cell r="V236" t="str">
            <v>05-00000</v>
          </cell>
        </row>
        <row r="237">
          <cell r="V237" t="str">
            <v>05-10000</v>
          </cell>
        </row>
        <row r="238">
          <cell r="V238" t="str">
            <v>05-10001</v>
          </cell>
        </row>
        <row r="239">
          <cell r="V239" t="str">
            <v>05-10002</v>
          </cell>
        </row>
        <row r="240">
          <cell r="V240" t="str">
            <v>05-10003</v>
          </cell>
        </row>
        <row r="241">
          <cell r="V241" t="str">
            <v>05-10004</v>
          </cell>
        </row>
        <row r="242">
          <cell r="V242" t="str">
            <v>05-10005</v>
          </cell>
        </row>
        <row r="243">
          <cell r="V243" t="str">
            <v>05-10006</v>
          </cell>
        </row>
        <row r="244">
          <cell r="V244" t="str">
            <v>05-10007</v>
          </cell>
        </row>
        <row r="245">
          <cell r="V245" t="str">
            <v>05-10008</v>
          </cell>
        </row>
        <row r="246">
          <cell r="V246" t="str">
            <v>05-10009</v>
          </cell>
        </row>
        <row r="247">
          <cell r="V247" t="str">
            <v>05-20000</v>
          </cell>
        </row>
        <row r="248">
          <cell r="V248" t="str">
            <v/>
          </cell>
        </row>
        <row r="249">
          <cell r="V249" t="str">
            <v>06-00000</v>
          </cell>
        </row>
        <row r="250">
          <cell r="V250" t="str">
            <v>07-00000</v>
          </cell>
        </row>
        <row r="251">
          <cell r="V251" t="str">
            <v>08-00000</v>
          </cell>
        </row>
        <row r="252">
          <cell r="V252" t="str">
            <v>09-00000</v>
          </cell>
        </row>
        <row r="253">
          <cell r="V253" t="str">
            <v>10-00000</v>
          </cell>
        </row>
        <row r="254">
          <cell r="V254" t="str">
            <v>11-00000</v>
          </cell>
        </row>
        <row r="255">
          <cell r="V255" t="str">
            <v>12-00000</v>
          </cell>
        </row>
        <row r="256">
          <cell r="V256" t="str">
            <v>13-00000</v>
          </cell>
        </row>
        <row r="257">
          <cell r="V257" t="str">
            <v/>
          </cell>
        </row>
        <row r="258">
          <cell r="V258" t="str">
            <v>14-00000</v>
          </cell>
        </row>
        <row r="259">
          <cell r="V259" t="str">
            <v>15-00000</v>
          </cell>
        </row>
        <row r="260">
          <cell r="V260" t="str">
            <v>16-00000</v>
          </cell>
        </row>
        <row r="261">
          <cell r="V261" t="str">
            <v>17-00000</v>
          </cell>
        </row>
        <row r="262">
          <cell r="V262" t="str">
            <v>18-00000</v>
          </cell>
        </row>
        <row r="263">
          <cell r="V263" t="str">
            <v>19-00000</v>
          </cell>
        </row>
        <row r="264">
          <cell r="V264" t="str">
            <v>20-00000</v>
          </cell>
        </row>
        <row r="265">
          <cell r="V265" t="str">
            <v/>
          </cell>
        </row>
        <row r="266">
          <cell r="V266" t="str">
            <v>21-00000</v>
          </cell>
        </row>
        <row r="267">
          <cell r="V267" t="str">
            <v>21-00001</v>
          </cell>
        </row>
        <row r="268">
          <cell r="V268" t="str">
            <v>21-00002</v>
          </cell>
        </row>
        <row r="269">
          <cell r="V269" t="str">
            <v>21-00003</v>
          </cell>
        </row>
        <row r="270">
          <cell r="V270" t="str">
            <v>21-00004</v>
          </cell>
        </row>
        <row r="271">
          <cell r="V271" t="str">
            <v/>
          </cell>
        </row>
        <row r="272">
          <cell r="V272" t="str">
            <v>22-00000</v>
          </cell>
        </row>
        <row r="273">
          <cell r="V273" t="str">
            <v>22-00001</v>
          </cell>
        </row>
        <row r="274">
          <cell r="V274" t="str">
            <v>22-00002</v>
          </cell>
        </row>
        <row r="275">
          <cell r="V275" t="str">
            <v>22-00003</v>
          </cell>
        </row>
        <row r="276">
          <cell r="V276" t="str">
            <v>22-00004</v>
          </cell>
        </row>
        <row r="277">
          <cell r="V277" t="str">
            <v>22-00005</v>
          </cell>
        </row>
        <row r="278">
          <cell r="V278" t="str">
            <v>22-00006</v>
          </cell>
        </row>
        <row r="279">
          <cell r="V279" t="str">
            <v>22-00007</v>
          </cell>
        </row>
        <row r="280">
          <cell r="V280" t="str">
            <v>22-00008</v>
          </cell>
        </row>
        <row r="281">
          <cell r="V281" t="str">
            <v>22-00009</v>
          </cell>
        </row>
        <row r="282">
          <cell r="V282" t="str">
            <v/>
          </cell>
        </row>
        <row r="283">
          <cell r="V283" t="str">
            <v>22-10000</v>
          </cell>
        </row>
        <row r="284">
          <cell r="V284" t="str">
            <v>22-10001</v>
          </cell>
        </row>
        <row r="285">
          <cell r="V285" t="str">
            <v>22-10002</v>
          </cell>
        </row>
        <row r="286">
          <cell r="V286" t="str">
            <v>22-10003</v>
          </cell>
        </row>
        <row r="287">
          <cell r="V287" t="str">
            <v>22-10004</v>
          </cell>
        </row>
        <row r="288">
          <cell r="V288" t="str">
            <v>22-10005</v>
          </cell>
        </row>
        <row r="289">
          <cell r="V289" t="str">
            <v>22-10006</v>
          </cell>
        </row>
        <row r="290">
          <cell r="V290" t="str">
            <v>22-10007</v>
          </cell>
        </row>
        <row r="291">
          <cell r="V291" t="str">
            <v>22-10008</v>
          </cell>
        </row>
        <row r="292">
          <cell r="V292" t="str">
            <v>22-10009</v>
          </cell>
        </row>
        <row r="293">
          <cell r="V293" t="str">
            <v>22-10010</v>
          </cell>
        </row>
        <row r="294">
          <cell r="V294" t="str">
            <v>22-10011</v>
          </cell>
        </row>
        <row r="295">
          <cell r="V295" t="str">
            <v>22-10012</v>
          </cell>
        </row>
        <row r="296">
          <cell r="V296" t="str">
            <v>22-10013</v>
          </cell>
        </row>
        <row r="297">
          <cell r="V297" t="str">
            <v>22-10014</v>
          </cell>
        </row>
        <row r="298">
          <cell r="V298" t="str">
            <v>22-10015</v>
          </cell>
        </row>
        <row r="299">
          <cell r="V299" t="str">
            <v>22-10016</v>
          </cell>
        </row>
        <row r="300">
          <cell r="V300" t="str">
            <v>22-10017</v>
          </cell>
        </row>
        <row r="301">
          <cell r="V301" t="str">
            <v>22-10018</v>
          </cell>
        </row>
        <row r="302">
          <cell r="V302" t="str">
            <v>22-10019</v>
          </cell>
        </row>
        <row r="303">
          <cell r="V303" t="str">
            <v>22-10020</v>
          </cell>
        </row>
        <row r="304">
          <cell r="V304" t="str">
            <v>22-10021</v>
          </cell>
        </row>
        <row r="305">
          <cell r="V305" t="str">
            <v>22-10022</v>
          </cell>
        </row>
        <row r="306">
          <cell r="V306" t="str">
            <v>22-10023</v>
          </cell>
        </row>
        <row r="307">
          <cell r="V307" t="str">
            <v>22-10024</v>
          </cell>
        </row>
        <row r="308">
          <cell r="V308" t="str">
            <v>22-10025</v>
          </cell>
        </row>
        <row r="309">
          <cell r="V309" t="str">
            <v>22-10026</v>
          </cell>
        </row>
        <row r="310">
          <cell r="V310" t="str">
            <v>22-10027</v>
          </cell>
        </row>
        <row r="311">
          <cell r="V311" t="str">
            <v>22-10028</v>
          </cell>
        </row>
        <row r="312">
          <cell r="V312" t="str">
            <v>22-10029</v>
          </cell>
        </row>
        <row r="313">
          <cell r="V313" t="str">
            <v>22-10030</v>
          </cell>
        </row>
        <row r="314">
          <cell r="V314" t="str">
            <v>22-10031</v>
          </cell>
        </row>
        <row r="315">
          <cell r="V315" t="str">
            <v>22-10032</v>
          </cell>
        </row>
        <row r="316">
          <cell r="V316" t="str">
            <v>22-10033</v>
          </cell>
        </row>
        <row r="317">
          <cell r="V317" t="str">
            <v/>
          </cell>
        </row>
        <row r="318">
          <cell r="V318" t="str">
            <v>22-20000</v>
          </cell>
        </row>
        <row r="319">
          <cell r="V319" t="str">
            <v>22-21001</v>
          </cell>
        </row>
        <row r="320">
          <cell r="V320" t="str">
            <v>22-21002</v>
          </cell>
        </row>
        <row r="321">
          <cell r="V321" t="str">
            <v>22-21003</v>
          </cell>
        </row>
        <row r="322">
          <cell r="V322" t="str">
            <v>22-21004</v>
          </cell>
        </row>
        <row r="323">
          <cell r="V323" t="str">
            <v>22-21005</v>
          </cell>
        </row>
        <row r="324">
          <cell r="V324" t="str">
            <v>22-21006</v>
          </cell>
        </row>
        <row r="325">
          <cell r="V325" t="str">
            <v>22-21007</v>
          </cell>
        </row>
        <row r="326">
          <cell r="V326" t="str">
            <v>22-21008</v>
          </cell>
        </row>
        <row r="327">
          <cell r="V327" t="str">
            <v>22-21009</v>
          </cell>
        </row>
        <row r="328">
          <cell r="V328" t="str">
            <v>22-21010</v>
          </cell>
        </row>
        <row r="329">
          <cell r="V329" t="str">
            <v>22-21011</v>
          </cell>
        </row>
        <row r="330">
          <cell r="V330" t="str">
            <v>22-21012</v>
          </cell>
        </row>
        <row r="331">
          <cell r="V331" t="str">
            <v>22-21013</v>
          </cell>
        </row>
        <row r="332">
          <cell r="V332" t="str">
            <v>22-21014</v>
          </cell>
        </row>
        <row r="333">
          <cell r="V333" t="str">
            <v>22-21015</v>
          </cell>
        </row>
        <row r="334">
          <cell r="V334" t="str">
            <v>22-21016</v>
          </cell>
        </row>
        <row r="335">
          <cell r="V335" t="str">
            <v>22-21017</v>
          </cell>
        </row>
        <row r="336">
          <cell r="V336" t="str">
            <v>22-21018</v>
          </cell>
        </row>
        <row r="337">
          <cell r="V337" t="str">
            <v>22-21019</v>
          </cell>
        </row>
        <row r="338">
          <cell r="V338" t="str">
            <v>22-21020</v>
          </cell>
        </row>
        <row r="339">
          <cell r="V339" t="str">
            <v>22-21021</v>
          </cell>
        </row>
        <row r="340">
          <cell r="V340" t="str">
            <v>22-21022</v>
          </cell>
        </row>
        <row r="341">
          <cell r="V341" t="str">
            <v>22-21023</v>
          </cell>
        </row>
        <row r="342">
          <cell r="V342" t="str">
            <v>22-21024</v>
          </cell>
        </row>
        <row r="343">
          <cell r="V343" t="str">
            <v>22-21025</v>
          </cell>
        </row>
        <row r="344">
          <cell r="V344" t="str">
            <v>22-21026</v>
          </cell>
        </row>
        <row r="345">
          <cell r="V345" t="str">
            <v>22-21027</v>
          </cell>
        </row>
        <row r="346">
          <cell r="V346" t="str">
            <v>22-21028</v>
          </cell>
        </row>
        <row r="347">
          <cell r="V347" t="str">
            <v>22-21029</v>
          </cell>
        </row>
        <row r="348">
          <cell r="V348" t="str">
            <v>22-21030</v>
          </cell>
        </row>
        <row r="349">
          <cell r="V349" t="str">
            <v>22-21031</v>
          </cell>
        </row>
        <row r="350">
          <cell r="V350" t="str">
            <v>22-21032</v>
          </cell>
        </row>
        <row r="351">
          <cell r="V351" t="str">
            <v>22-21033</v>
          </cell>
        </row>
        <row r="352">
          <cell r="V352" t="str">
            <v>22-21034</v>
          </cell>
        </row>
        <row r="353">
          <cell r="V353" t="str">
            <v>22-21035</v>
          </cell>
        </row>
        <row r="354">
          <cell r="V354" t="str">
            <v>22-21036</v>
          </cell>
        </row>
        <row r="355">
          <cell r="V355" t="str">
            <v>22-21037</v>
          </cell>
        </row>
        <row r="356">
          <cell r="V356" t="str">
            <v>22-21038</v>
          </cell>
        </row>
        <row r="357">
          <cell r="V357" t="str">
            <v>22-21039</v>
          </cell>
        </row>
        <row r="358">
          <cell r="V358" t="str">
            <v>22-21040</v>
          </cell>
        </row>
        <row r="359">
          <cell r="V359" t="str">
            <v>22-21041</v>
          </cell>
        </row>
        <row r="360">
          <cell r="V360" t="str">
            <v>22-21042</v>
          </cell>
        </row>
        <row r="361">
          <cell r="V361" t="str">
            <v>22-21043</v>
          </cell>
        </row>
        <row r="362">
          <cell r="V362" t="str">
            <v>22-21044</v>
          </cell>
        </row>
        <row r="363">
          <cell r="V363" t="str">
            <v>22-21045</v>
          </cell>
        </row>
        <row r="364">
          <cell r="V364" t="str">
            <v>22-21046</v>
          </cell>
        </row>
        <row r="365">
          <cell r="V365" t="str">
            <v>22-21047</v>
          </cell>
        </row>
        <row r="366">
          <cell r="V366" t="str">
            <v>22-21048</v>
          </cell>
        </row>
        <row r="367">
          <cell r="V367" t="str">
            <v>01-014</v>
          </cell>
        </row>
        <row r="368">
          <cell r="V368" t="str">
            <v>01-016</v>
          </cell>
        </row>
        <row r="369">
          <cell r="V369" t="str">
            <v>01-018</v>
          </cell>
        </row>
        <row r="370">
          <cell r="V370" t="str">
            <v>01-019</v>
          </cell>
        </row>
        <row r="371">
          <cell r="V371" t="str">
            <v>01-026</v>
          </cell>
        </row>
        <row r="372">
          <cell r="V372" t="str">
            <v>01-029</v>
          </cell>
        </row>
        <row r="373">
          <cell r="V373" t="str">
            <v>01-039</v>
          </cell>
        </row>
        <row r="374">
          <cell r="V374" t="str">
            <v>01-047</v>
          </cell>
        </row>
        <row r="375">
          <cell r="V375" t="str">
            <v>01-064</v>
          </cell>
        </row>
        <row r="376">
          <cell r="V376" t="str">
            <v>02-011</v>
          </cell>
        </row>
        <row r="377">
          <cell r="V377" t="str">
            <v>02-014</v>
          </cell>
        </row>
        <row r="378">
          <cell r="V378" t="str">
            <v>02-048</v>
          </cell>
        </row>
        <row r="379">
          <cell r="V379" t="str">
            <v>02-057</v>
          </cell>
        </row>
        <row r="380">
          <cell r="V380" t="str">
            <v>09-010</v>
          </cell>
        </row>
        <row r="381">
          <cell r="V381" t="str">
            <v>09-013</v>
          </cell>
        </row>
        <row r="382">
          <cell r="V382" t="str">
            <v>11-011</v>
          </cell>
        </row>
        <row r="383">
          <cell r="V383" t="str">
            <v>11-012</v>
          </cell>
        </row>
        <row r="384">
          <cell r="V384" t="str">
            <v>11-014</v>
          </cell>
        </row>
        <row r="385">
          <cell r="V385" t="str">
            <v>11-015</v>
          </cell>
        </row>
        <row r="386">
          <cell r="V386" t="str">
            <v>11-017</v>
          </cell>
        </row>
        <row r="387">
          <cell r="V387" t="str">
            <v>11-018</v>
          </cell>
        </row>
        <row r="388">
          <cell r="V388" t="str">
            <v/>
          </cell>
        </row>
        <row r="389">
          <cell r="V389" t="str">
            <v/>
          </cell>
        </row>
        <row r="390">
          <cell r="V390" t="str">
            <v/>
          </cell>
        </row>
        <row r="391">
          <cell r="V391" t="str">
            <v/>
          </cell>
        </row>
        <row r="392">
          <cell r="V392" t="str">
            <v>23-00000</v>
          </cell>
        </row>
        <row r="393">
          <cell r="V393" t="str">
            <v>23-20000</v>
          </cell>
        </row>
        <row r="394">
          <cell r="V394" t="str">
            <v>23-21000</v>
          </cell>
        </row>
        <row r="395">
          <cell r="V395" t="str">
            <v>23-21001</v>
          </cell>
        </row>
        <row r="396">
          <cell r="V396" t="str">
            <v>23-21002</v>
          </cell>
        </row>
        <row r="397">
          <cell r="V397" t="str">
            <v>23-21003</v>
          </cell>
        </row>
        <row r="398">
          <cell r="V398" t="str">
            <v>23-21004</v>
          </cell>
        </row>
        <row r="399">
          <cell r="V399" t="str">
            <v>23-21005</v>
          </cell>
        </row>
        <row r="400">
          <cell r="V400" t="str">
            <v>23-21006</v>
          </cell>
        </row>
        <row r="401">
          <cell r="V401" t="str">
            <v/>
          </cell>
        </row>
        <row r="402">
          <cell r="V402" t="str">
            <v>23-22000</v>
          </cell>
        </row>
        <row r="403">
          <cell r="V403" t="str">
            <v>23-22001</v>
          </cell>
        </row>
        <row r="404">
          <cell r="V404" t="str">
            <v>23-22002</v>
          </cell>
        </row>
        <row r="405">
          <cell r="V405" t="str">
            <v>23-22003</v>
          </cell>
        </row>
        <row r="406">
          <cell r="V406" t="str">
            <v>23-22004</v>
          </cell>
        </row>
        <row r="407">
          <cell r="V407" t="str">
            <v>23-22005</v>
          </cell>
        </row>
        <row r="408">
          <cell r="V408" t="str">
            <v>23-22006</v>
          </cell>
        </row>
        <row r="409">
          <cell r="V409" t="str">
            <v>23-22007</v>
          </cell>
        </row>
        <row r="410">
          <cell r="V410" t="str">
            <v>23-22008</v>
          </cell>
        </row>
        <row r="411">
          <cell r="V411" t="str">
            <v>23-30000</v>
          </cell>
        </row>
        <row r="412">
          <cell r="V412" t="str">
            <v/>
          </cell>
        </row>
        <row r="413">
          <cell r="V413" t="str">
            <v>23-10000</v>
          </cell>
        </row>
        <row r="414">
          <cell r="V414" t="str">
            <v/>
          </cell>
        </row>
        <row r="415">
          <cell r="V415" t="str">
            <v/>
          </cell>
        </row>
        <row r="416">
          <cell r="V416" t="str">
            <v/>
          </cell>
        </row>
        <row r="417">
          <cell r="V417" t="str">
            <v>24-00000</v>
          </cell>
        </row>
        <row r="418">
          <cell r="V418" t="str">
            <v>24-00001</v>
          </cell>
        </row>
        <row r="419">
          <cell r="V419" t="str">
            <v/>
          </cell>
        </row>
        <row r="420">
          <cell r="V420" t="str">
            <v/>
          </cell>
        </row>
        <row r="421">
          <cell r="V421" t="str">
            <v>25-00000</v>
          </cell>
        </row>
        <row r="422">
          <cell r="V422" t="str">
            <v>25-00001</v>
          </cell>
        </row>
        <row r="423">
          <cell r="V423" t="str">
            <v>25-00002</v>
          </cell>
        </row>
        <row r="424">
          <cell r="V424" t="str">
            <v>25-00003</v>
          </cell>
        </row>
        <row r="425">
          <cell r="V425" t="str">
            <v>25-00004</v>
          </cell>
        </row>
        <row r="426">
          <cell r="V426" t="str">
            <v>26-00000</v>
          </cell>
        </row>
        <row r="427">
          <cell r="V427" t="str">
            <v>27-00000</v>
          </cell>
        </row>
        <row r="428">
          <cell r="V428" t="str">
            <v>27-00001</v>
          </cell>
        </row>
        <row r="429">
          <cell r="V429" t="str">
            <v>27-00002</v>
          </cell>
        </row>
        <row r="430">
          <cell r="V430" t="str">
            <v>27-00003</v>
          </cell>
        </row>
        <row r="431">
          <cell r="V431" t="str">
            <v>27-00004</v>
          </cell>
        </row>
        <row r="432">
          <cell r="V432" t="str">
            <v>27-00005</v>
          </cell>
        </row>
        <row r="433">
          <cell r="V433" t="str">
            <v>27-00006</v>
          </cell>
        </row>
        <row r="434">
          <cell r="V434" t="str">
            <v>27-00007</v>
          </cell>
        </row>
        <row r="435">
          <cell r="V435" t="str">
            <v>27-00008</v>
          </cell>
        </row>
        <row r="436">
          <cell r="V436" t="str">
            <v>27-00009</v>
          </cell>
        </row>
        <row r="437">
          <cell r="V437" t="str">
            <v>27-00010</v>
          </cell>
        </row>
        <row r="438">
          <cell r="V438" t="str">
            <v>27-00011</v>
          </cell>
        </row>
        <row r="439">
          <cell r="V439" t="str">
            <v>27-00012</v>
          </cell>
        </row>
        <row r="440">
          <cell r="V440" t="str">
            <v>27-00013</v>
          </cell>
        </row>
        <row r="441">
          <cell r="V441" t="str">
            <v>27-00014</v>
          </cell>
        </row>
        <row r="442">
          <cell r="V442" t="str">
            <v>27-00015</v>
          </cell>
        </row>
        <row r="443">
          <cell r="V443" t="str">
            <v>27-00016</v>
          </cell>
        </row>
        <row r="444">
          <cell r="V444" t="str">
            <v>27-00017</v>
          </cell>
        </row>
        <row r="445">
          <cell r="V445" t="str">
            <v>27-00018</v>
          </cell>
        </row>
        <row r="446">
          <cell r="V446" t="str">
            <v>27-00019</v>
          </cell>
        </row>
        <row r="447">
          <cell r="V447" t="str">
            <v>27-00020</v>
          </cell>
        </row>
        <row r="448">
          <cell r="V448" t="str">
            <v>27-00021</v>
          </cell>
        </row>
        <row r="449">
          <cell r="V449" t="str">
            <v>27-00022</v>
          </cell>
        </row>
        <row r="450">
          <cell r="V450" t="str">
            <v>27-00023</v>
          </cell>
        </row>
        <row r="451">
          <cell r="V451" t="str">
            <v>27-00024</v>
          </cell>
        </row>
        <row r="452">
          <cell r="V452" t="str">
            <v>27-00025</v>
          </cell>
        </row>
        <row r="453">
          <cell r="V453" t="str">
            <v>27-00026</v>
          </cell>
        </row>
        <row r="454">
          <cell r="V454" t="str">
            <v>27-00027</v>
          </cell>
        </row>
        <row r="455">
          <cell r="V455" t="str">
            <v>27-00028</v>
          </cell>
        </row>
        <row r="456">
          <cell r="V456" t="str">
            <v>27-00029</v>
          </cell>
        </row>
        <row r="457">
          <cell r="V457" t="str">
            <v>27-00030</v>
          </cell>
        </row>
        <row r="458">
          <cell r="V458" t="str">
            <v>27-00031</v>
          </cell>
        </row>
        <row r="459">
          <cell r="V459" t="str">
            <v>27-00032</v>
          </cell>
        </row>
        <row r="460">
          <cell r="V460" t="str">
            <v>27-00033</v>
          </cell>
        </row>
        <row r="461">
          <cell r="V461" t="str">
            <v>27-00034</v>
          </cell>
        </row>
        <row r="462">
          <cell r="V462" t="str">
            <v>27-00035</v>
          </cell>
        </row>
        <row r="463">
          <cell r="V463" t="str">
            <v>27-00036</v>
          </cell>
        </row>
        <row r="464">
          <cell r="V464" t="str">
            <v>27-00037</v>
          </cell>
        </row>
        <row r="465">
          <cell r="V465" t="str">
            <v>27-00038</v>
          </cell>
        </row>
        <row r="466">
          <cell r="V466" t="str">
            <v>27-00039</v>
          </cell>
        </row>
        <row r="467">
          <cell r="V467" t="str">
            <v>27-00040</v>
          </cell>
        </row>
        <row r="468">
          <cell r="V468" t="str">
            <v>27-00041</v>
          </cell>
        </row>
        <row r="469">
          <cell r="V469" t="str">
            <v>27-00042</v>
          </cell>
        </row>
        <row r="470">
          <cell r="V470" t="str">
            <v>27-00043</v>
          </cell>
        </row>
        <row r="471">
          <cell r="V471" t="str">
            <v>27-00044</v>
          </cell>
        </row>
        <row r="472">
          <cell r="V472" t="str">
            <v>27-00045</v>
          </cell>
        </row>
        <row r="473">
          <cell r="V473" t="str">
            <v>27-00046</v>
          </cell>
        </row>
        <row r="474">
          <cell r="V474" t="str">
            <v>27-00047</v>
          </cell>
        </row>
        <row r="475">
          <cell r="V475" t="str">
            <v>27-10000</v>
          </cell>
        </row>
        <row r="476">
          <cell r="V476" t="str">
            <v>27-10001</v>
          </cell>
        </row>
        <row r="477">
          <cell r="V477" t="str">
            <v>27-10002</v>
          </cell>
        </row>
        <row r="478">
          <cell r="V478" t="str">
            <v>27-10003</v>
          </cell>
        </row>
        <row r="479">
          <cell r="V479" t="str">
            <v>27-10004</v>
          </cell>
        </row>
        <row r="480">
          <cell r="V480" t="str">
            <v>27-10005</v>
          </cell>
        </row>
        <row r="481">
          <cell r="V481" t="str">
            <v>27-10006</v>
          </cell>
        </row>
        <row r="482">
          <cell r="V482" t="str">
            <v>27-10007</v>
          </cell>
        </row>
        <row r="483">
          <cell r="V483" t="str">
            <v>27-10008</v>
          </cell>
        </row>
        <row r="484">
          <cell r="V484" t="str">
            <v>27-10009</v>
          </cell>
        </row>
        <row r="485">
          <cell r="V485" t="str">
            <v>27-10010</v>
          </cell>
        </row>
        <row r="486">
          <cell r="V486" t="str">
            <v>27-10011</v>
          </cell>
        </row>
        <row r="487">
          <cell r="V487" t="str">
            <v>27-10012</v>
          </cell>
        </row>
        <row r="488">
          <cell r="V488" t="str">
            <v>27-10013</v>
          </cell>
        </row>
        <row r="489">
          <cell r="V489" t="str">
            <v>27-10014</v>
          </cell>
        </row>
        <row r="490">
          <cell r="V490" t="str">
            <v>27-10015</v>
          </cell>
        </row>
        <row r="491">
          <cell r="V491" t="str">
            <v>27-10016</v>
          </cell>
        </row>
        <row r="492">
          <cell r="V492" t="str">
            <v>27-10017</v>
          </cell>
        </row>
        <row r="493">
          <cell r="V493" t="str">
            <v>27-10018</v>
          </cell>
        </row>
        <row r="494">
          <cell r="V494" t="str">
            <v>27-10019</v>
          </cell>
        </row>
        <row r="495">
          <cell r="V495" t="str">
            <v>27-10020</v>
          </cell>
        </row>
        <row r="496">
          <cell r="V496" t="str">
            <v>27-10021</v>
          </cell>
        </row>
        <row r="497">
          <cell r="V497" t="str">
            <v>27-10022</v>
          </cell>
        </row>
        <row r="498">
          <cell r="V498" t="str">
            <v>27-10023</v>
          </cell>
        </row>
        <row r="499">
          <cell r="V499" t="str">
            <v>27-10024</v>
          </cell>
        </row>
        <row r="500">
          <cell r="V500" t="str">
            <v/>
          </cell>
        </row>
        <row r="501">
          <cell r="V501" t="str">
            <v>27-20000</v>
          </cell>
        </row>
        <row r="502">
          <cell r="V502" t="str">
            <v>27-20001</v>
          </cell>
        </row>
        <row r="503">
          <cell r="V503" t="str">
            <v>27-20002</v>
          </cell>
        </row>
        <row r="504">
          <cell r="V504" t="str">
            <v>27-20003</v>
          </cell>
        </row>
        <row r="505">
          <cell r="V505" t="str">
            <v>27-00023</v>
          </cell>
        </row>
        <row r="506">
          <cell r="V506" t="str">
            <v>27-20004</v>
          </cell>
        </row>
        <row r="507">
          <cell r="V507" t="str">
            <v>27-20005</v>
          </cell>
        </row>
        <row r="508">
          <cell r="V508" t="str">
            <v>27-20006</v>
          </cell>
        </row>
        <row r="509">
          <cell r="V509" t="str">
            <v>27-20007</v>
          </cell>
        </row>
        <row r="510">
          <cell r="V510" t="str">
            <v>27-30000</v>
          </cell>
        </row>
        <row r="511">
          <cell r="V511" t="str">
            <v>27-30001</v>
          </cell>
        </row>
        <row r="512">
          <cell r="V512" t="str">
            <v>27-30002</v>
          </cell>
        </row>
        <row r="513">
          <cell r="V513" t="str">
            <v>27-30003</v>
          </cell>
        </row>
        <row r="514">
          <cell r="V514" t="str">
            <v>27-30004</v>
          </cell>
        </row>
        <row r="515">
          <cell r="V515" t="str">
            <v>27-30005</v>
          </cell>
        </row>
        <row r="516">
          <cell r="V516" t="str">
            <v>27-30006</v>
          </cell>
        </row>
        <row r="517">
          <cell r="V517" t="str">
            <v>27-30007</v>
          </cell>
        </row>
        <row r="518">
          <cell r="V518" t="str">
            <v>27-30008</v>
          </cell>
        </row>
        <row r="519">
          <cell r="V519" t="str">
            <v>27-31000</v>
          </cell>
        </row>
        <row r="520">
          <cell r="V520" t="str">
            <v>27-31001</v>
          </cell>
        </row>
        <row r="521">
          <cell r="V521" t="str">
            <v>27-31002</v>
          </cell>
        </row>
        <row r="522">
          <cell r="V522" t="str">
            <v>27-31003</v>
          </cell>
        </row>
        <row r="523">
          <cell r="V523" t="str">
            <v>27-31004</v>
          </cell>
        </row>
        <row r="524">
          <cell r="V524" t="str">
            <v>27-31005</v>
          </cell>
        </row>
        <row r="525">
          <cell r="V525" t="str">
            <v>27-31006</v>
          </cell>
        </row>
        <row r="526">
          <cell r="V526" t="str">
            <v>27-31007</v>
          </cell>
        </row>
        <row r="527">
          <cell r="V527" t="str">
            <v>27-31008</v>
          </cell>
        </row>
        <row r="528">
          <cell r="V528" t="str">
            <v>27-31009</v>
          </cell>
        </row>
        <row r="529">
          <cell r="V529" t="str">
            <v>27-31010</v>
          </cell>
        </row>
        <row r="530">
          <cell r="V530" t="str">
            <v>27-31011</v>
          </cell>
        </row>
        <row r="531">
          <cell r="V531" t="str">
            <v>27-31012</v>
          </cell>
        </row>
        <row r="532">
          <cell r="V532" t="str">
            <v>27-31013</v>
          </cell>
        </row>
        <row r="533">
          <cell r="V533" t="str">
            <v>27-31014</v>
          </cell>
        </row>
        <row r="534">
          <cell r="V534" t="str">
            <v/>
          </cell>
        </row>
        <row r="535">
          <cell r="V535" t="str">
            <v>27-32000</v>
          </cell>
        </row>
        <row r="536">
          <cell r="V536" t="str">
            <v>27-32001</v>
          </cell>
        </row>
        <row r="537">
          <cell r="V537" t="str">
            <v>27-32002</v>
          </cell>
        </row>
        <row r="538">
          <cell r="V538" t="str">
            <v>27-32003</v>
          </cell>
        </row>
        <row r="539">
          <cell r="V539" t="str">
            <v>27-32004</v>
          </cell>
        </row>
        <row r="540">
          <cell r="V540" t="str">
            <v>27-32005</v>
          </cell>
        </row>
        <row r="541">
          <cell r="V541" t="str">
            <v>27-32006</v>
          </cell>
        </row>
        <row r="542">
          <cell r="V542" t="str">
            <v>27-32007</v>
          </cell>
        </row>
        <row r="543">
          <cell r="V543" t="str">
            <v>27-32008</v>
          </cell>
        </row>
        <row r="544">
          <cell r="V544" t="str">
            <v>27-33000</v>
          </cell>
        </row>
        <row r="545">
          <cell r="V545" t="str">
            <v>27-33001</v>
          </cell>
        </row>
        <row r="546">
          <cell r="V546" t="str">
            <v>27-33002</v>
          </cell>
        </row>
        <row r="547">
          <cell r="V547" t="str">
            <v>27-33003</v>
          </cell>
        </row>
        <row r="548">
          <cell r="V548" t="str">
            <v>27-33004</v>
          </cell>
        </row>
        <row r="549">
          <cell r="V549" t="str">
            <v>27-33005</v>
          </cell>
        </row>
        <row r="550">
          <cell r="V550" t="str">
            <v>27-34000</v>
          </cell>
        </row>
        <row r="551">
          <cell r="V551" t="str">
            <v>27-34001</v>
          </cell>
        </row>
        <row r="552">
          <cell r="V552" t="str">
            <v>27-34002</v>
          </cell>
        </row>
        <row r="553">
          <cell r="V553" t="str">
            <v/>
          </cell>
        </row>
        <row r="554">
          <cell r="V554" t="str">
            <v/>
          </cell>
        </row>
        <row r="555">
          <cell r="V555" t="str">
            <v/>
          </cell>
        </row>
        <row r="556">
          <cell r="V556" t="str">
            <v>28-00000</v>
          </cell>
        </row>
        <row r="557">
          <cell r="V557" t="str">
            <v>29-00000</v>
          </cell>
        </row>
        <row r="558">
          <cell r="V558" t="str">
            <v>30-00000</v>
          </cell>
        </row>
        <row r="559">
          <cell r="V559" t="str">
            <v>31-00000</v>
          </cell>
        </row>
        <row r="560">
          <cell r="V560" t="str">
            <v>31-10000</v>
          </cell>
        </row>
        <row r="561">
          <cell r="V561" t="str">
            <v>31-10001</v>
          </cell>
        </row>
        <row r="562">
          <cell r="V562" t="str">
            <v>31-10002</v>
          </cell>
        </row>
        <row r="563">
          <cell r="V563" t="str">
            <v>31-10003</v>
          </cell>
        </row>
        <row r="564">
          <cell r="V564" t="str">
            <v>31-10004</v>
          </cell>
        </row>
        <row r="565">
          <cell r="V565" t="str">
            <v>31-10005</v>
          </cell>
        </row>
        <row r="566">
          <cell r="V566" t="str">
            <v>31-10006</v>
          </cell>
        </row>
        <row r="567">
          <cell r="V567" t="str">
            <v>31-10007</v>
          </cell>
        </row>
        <row r="568">
          <cell r="V568" t="str">
            <v>31-10008</v>
          </cell>
        </row>
        <row r="569">
          <cell r="V569" t="str">
            <v>31-10009</v>
          </cell>
        </row>
        <row r="570">
          <cell r="V570" t="str">
            <v>31-10010</v>
          </cell>
        </row>
        <row r="571">
          <cell r="V571" t="str">
            <v>31-10011</v>
          </cell>
        </row>
        <row r="572">
          <cell r="V572" t="str">
            <v>31-10012</v>
          </cell>
        </row>
        <row r="573">
          <cell r="V573" t="str">
            <v>31-10013</v>
          </cell>
        </row>
        <row r="574">
          <cell r="V574" t="str">
            <v>31-10014</v>
          </cell>
        </row>
        <row r="575">
          <cell r="V575" t="str">
            <v>31-10015</v>
          </cell>
        </row>
        <row r="576">
          <cell r="V576" t="str">
            <v/>
          </cell>
        </row>
        <row r="577">
          <cell r="V577" t="str">
            <v>31-11000</v>
          </cell>
        </row>
        <row r="578">
          <cell r="V578" t="str">
            <v>31-11001</v>
          </cell>
        </row>
        <row r="579">
          <cell r="V579" t="str">
            <v>31-11002</v>
          </cell>
        </row>
        <row r="580">
          <cell r="V580" t="str">
            <v>31-11003</v>
          </cell>
        </row>
        <row r="581">
          <cell r="V581" t="str">
            <v>31-11004</v>
          </cell>
        </row>
        <row r="582">
          <cell r="V582" t="str">
            <v>31-11005</v>
          </cell>
        </row>
        <row r="583">
          <cell r="V583" t="str">
            <v>31-11006</v>
          </cell>
        </row>
        <row r="584">
          <cell r="V584" t="str">
            <v>31-11007</v>
          </cell>
        </row>
        <row r="585">
          <cell r="V585" t="str">
            <v>31-11008</v>
          </cell>
        </row>
        <row r="586">
          <cell r="V586" t="str">
            <v>31-11009</v>
          </cell>
        </row>
        <row r="587">
          <cell r="V587" t="str">
            <v>31-11010</v>
          </cell>
        </row>
        <row r="588">
          <cell r="V588" t="str">
            <v>31-11011</v>
          </cell>
        </row>
        <row r="589">
          <cell r="V589" t="str">
            <v/>
          </cell>
        </row>
        <row r="590">
          <cell r="V590" t="str">
            <v>31-12000</v>
          </cell>
        </row>
        <row r="591">
          <cell r="V591" t="str">
            <v>31-12001</v>
          </cell>
        </row>
        <row r="592">
          <cell r="V592" t="str">
            <v>31-12002</v>
          </cell>
        </row>
        <row r="593">
          <cell r="V593" t="str">
            <v>31-12003</v>
          </cell>
        </row>
        <row r="594">
          <cell r="V594" t="str">
            <v>31-12004</v>
          </cell>
        </row>
        <row r="595">
          <cell r="V595" t="str">
            <v>31-12005</v>
          </cell>
        </row>
        <row r="596">
          <cell r="V596" t="str">
            <v>31-12006</v>
          </cell>
        </row>
        <row r="597">
          <cell r="V597" t="str">
            <v>31-12007</v>
          </cell>
        </row>
        <row r="598">
          <cell r="V598" t="str">
            <v/>
          </cell>
        </row>
        <row r="599">
          <cell r="V599" t="str">
            <v>31-13000</v>
          </cell>
        </row>
        <row r="600">
          <cell r="V600" t="str">
            <v>31-13001</v>
          </cell>
        </row>
        <row r="601">
          <cell r="V601" t="str">
            <v>31-13002</v>
          </cell>
        </row>
        <row r="602">
          <cell r="V602" t="str">
            <v>31-13003</v>
          </cell>
        </row>
        <row r="603">
          <cell r="V603" t="str">
            <v>31-13004</v>
          </cell>
        </row>
        <row r="604">
          <cell r="V604" t="str">
            <v>31-13005</v>
          </cell>
        </row>
        <row r="605">
          <cell r="V605" t="str">
            <v>31-13006</v>
          </cell>
        </row>
        <row r="606">
          <cell r="V606" t="str">
            <v/>
          </cell>
        </row>
        <row r="607">
          <cell r="V607" t="str">
            <v>31-14000</v>
          </cell>
        </row>
        <row r="608">
          <cell r="V608" t="str">
            <v>31-14001</v>
          </cell>
        </row>
        <row r="609">
          <cell r="V609" t="str">
            <v>31-14002</v>
          </cell>
        </row>
        <row r="610">
          <cell r="V610" t="str">
            <v>31-14003</v>
          </cell>
        </row>
        <row r="611">
          <cell r="V611" t="str">
            <v>31-14004</v>
          </cell>
        </row>
        <row r="612">
          <cell r="V612" t="str">
            <v>31-14005</v>
          </cell>
        </row>
        <row r="613">
          <cell r="V613" t="str">
            <v>31-14006</v>
          </cell>
        </row>
        <row r="614">
          <cell r="V614" t="str">
            <v/>
          </cell>
        </row>
        <row r="615">
          <cell r="V615" t="str">
            <v/>
          </cell>
        </row>
        <row r="616">
          <cell r="V616" t="str">
            <v/>
          </cell>
        </row>
        <row r="617">
          <cell r="V617" t="str">
            <v>32-00000</v>
          </cell>
        </row>
        <row r="618">
          <cell r="V618" t="str">
            <v>32-10000</v>
          </cell>
        </row>
        <row r="619">
          <cell r="V619" t="str">
            <v>32-11000</v>
          </cell>
        </row>
        <row r="620">
          <cell r="V620" t="str">
            <v>32-11001</v>
          </cell>
        </row>
        <row r="621">
          <cell r="V621" t="str">
            <v>32-11002</v>
          </cell>
        </row>
        <row r="622">
          <cell r="V622" t="str">
            <v>32-12000</v>
          </cell>
        </row>
        <row r="623">
          <cell r="V623" t="str">
            <v>32-12001</v>
          </cell>
        </row>
        <row r="624">
          <cell r="V624" t="str">
            <v>32-12002</v>
          </cell>
        </row>
        <row r="625">
          <cell r="V625" t="str">
            <v>32-12003</v>
          </cell>
        </row>
        <row r="626">
          <cell r="V626" t="str">
            <v>32-12004</v>
          </cell>
        </row>
        <row r="627">
          <cell r="V627" t="str">
            <v>32-12005</v>
          </cell>
        </row>
        <row r="628">
          <cell r="V628" t="str">
            <v>32-12006</v>
          </cell>
        </row>
        <row r="629">
          <cell r="V629" t="str">
            <v>32-12007</v>
          </cell>
        </row>
        <row r="630">
          <cell r="V630" t="str">
            <v>32-20000</v>
          </cell>
        </row>
        <row r="631">
          <cell r="V631" t="str">
            <v>32-20001</v>
          </cell>
        </row>
        <row r="632">
          <cell r="V632" t="str">
            <v>32-20002</v>
          </cell>
        </row>
        <row r="633">
          <cell r="V633" t="str">
            <v/>
          </cell>
        </row>
        <row r="634">
          <cell r="V634" t="str">
            <v>33-00000</v>
          </cell>
        </row>
        <row r="635">
          <cell r="V635" t="str">
            <v>34-00000</v>
          </cell>
        </row>
        <row r="636">
          <cell r="V636" t="str">
            <v>34-10000</v>
          </cell>
        </row>
        <row r="637">
          <cell r="V637" t="str">
            <v>34-10001</v>
          </cell>
        </row>
        <row r="638">
          <cell r="V638" t="str">
            <v>34-10002</v>
          </cell>
        </row>
        <row r="639">
          <cell r="V639" t="str">
            <v>34-10003</v>
          </cell>
        </row>
        <row r="640">
          <cell r="V640" t="str">
            <v>34-10004</v>
          </cell>
        </row>
        <row r="641">
          <cell r="V641" t="str">
            <v/>
          </cell>
        </row>
        <row r="642">
          <cell r="V642" t="str">
            <v/>
          </cell>
        </row>
        <row r="643">
          <cell r="V643" t="str">
            <v>34-20000</v>
          </cell>
        </row>
        <row r="644">
          <cell r="V644" t="str">
            <v>34-20001</v>
          </cell>
        </row>
        <row r="645">
          <cell r="V645" t="str">
            <v>34-20002</v>
          </cell>
        </row>
        <row r="646">
          <cell r="V646" t="str">
            <v>34-20003</v>
          </cell>
        </row>
        <row r="647">
          <cell r="V647" t="str">
            <v>34-20004</v>
          </cell>
        </row>
        <row r="648">
          <cell r="V648" t="str">
            <v>34-20005</v>
          </cell>
        </row>
        <row r="649">
          <cell r="V649" t="str">
            <v>34-20006</v>
          </cell>
        </row>
        <row r="650">
          <cell r="V650" t="str">
            <v>34-20007</v>
          </cell>
        </row>
        <row r="651">
          <cell r="V651" t="str">
            <v>34-20008</v>
          </cell>
        </row>
        <row r="652">
          <cell r="V652" t="str">
            <v>34-20009</v>
          </cell>
        </row>
        <row r="653">
          <cell r="V653" t="str">
            <v>34-20010</v>
          </cell>
        </row>
        <row r="654">
          <cell r="V654" t="str">
            <v>34-20011</v>
          </cell>
        </row>
        <row r="655">
          <cell r="V655" t="str">
            <v/>
          </cell>
        </row>
        <row r="656">
          <cell r="V656" t="str">
            <v/>
          </cell>
        </row>
        <row r="657">
          <cell r="V657" t="str">
            <v>35-00000</v>
          </cell>
        </row>
        <row r="658">
          <cell r="V658" t="str">
            <v>35-10000</v>
          </cell>
        </row>
        <row r="659">
          <cell r="V659" t="str">
            <v>35-11000</v>
          </cell>
        </row>
        <row r="660">
          <cell r="V660" t="str">
            <v>35-11001</v>
          </cell>
        </row>
        <row r="661">
          <cell r="V661" t="str">
            <v>35-11002</v>
          </cell>
        </row>
        <row r="662">
          <cell r="V662" t="str">
            <v>35-11003</v>
          </cell>
        </row>
        <row r="663">
          <cell r="V663" t="str">
            <v>35-11004</v>
          </cell>
        </row>
        <row r="664">
          <cell r="V664" t="str">
            <v>35-11005</v>
          </cell>
        </row>
        <row r="665">
          <cell r="V665" t="str">
            <v>35-11006</v>
          </cell>
        </row>
        <row r="666">
          <cell r="V666" t="str">
            <v>35-11007</v>
          </cell>
        </row>
        <row r="667">
          <cell r="V667" t="str">
            <v>35-11008</v>
          </cell>
        </row>
        <row r="668">
          <cell r="V668" t="str">
            <v>35-11009</v>
          </cell>
        </row>
        <row r="669">
          <cell r="V669" t="str">
            <v>35-11010</v>
          </cell>
        </row>
        <row r="670">
          <cell r="V670" t="str">
            <v>35-11011</v>
          </cell>
        </row>
        <row r="671">
          <cell r="V671" t="str">
            <v>35-11012</v>
          </cell>
        </row>
        <row r="672">
          <cell r="V672" t="str">
            <v>35-11013</v>
          </cell>
        </row>
        <row r="673">
          <cell r="V673" t="str">
            <v>35-11014</v>
          </cell>
        </row>
        <row r="674">
          <cell r="V674" t="str">
            <v>35-11015</v>
          </cell>
        </row>
        <row r="675">
          <cell r="V675" t="str">
            <v>35-11016</v>
          </cell>
        </row>
        <row r="676">
          <cell r="V676" t="str">
            <v>35-11017</v>
          </cell>
        </row>
        <row r="677">
          <cell r="V677" t="str">
            <v>35-11018</v>
          </cell>
        </row>
        <row r="678">
          <cell r="V678" t="str">
            <v>35-11019</v>
          </cell>
        </row>
        <row r="679">
          <cell r="V679" t="str">
            <v>35-11020</v>
          </cell>
        </row>
        <row r="680">
          <cell r="V680" t="str">
            <v>35-11021</v>
          </cell>
        </row>
        <row r="681">
          <cell r="V681" t="str">
            <v>35-11022</v>
          </cell>
        </row>
        <row r="682">
          <cell r="V682" t="str">
            <v>35-11023</v>
          </cell>
        </row>
        <row r="683">
          <cell r="V683" t="str">
            <v>35-11024</v>
          </cell>
        </row>
        <row r="684">
          <cell r="V684" t="str">
            <v>35-11025</v>
          </cell>
        </row>
        <row r="685">
          <cell r="V685" t="str">
            <v>35-11026</v>
          </cell>
        </row>
        <row r="686">
          <cell r="V686" t="str">
            <v>35-11027</v>
          </cell>
        </row>
        <row r="687">
          <cell r="V687" t="str">
            <v>35-11028</v>
          </cell>
        </row>
        <row r="688">
          <cell r="V688" t="str">
            <v>35-11029</v>
          </cell>
        </row>
        <row r="689">
          <cell r="V689" t="str">
            <v>35-11030</v>
          </cell>
        </row>
        <row r="690">
          <cell r="V690" t="str">
            <v/>
          </cell>
        </row>
        <row r="691">
          <cell r="V691" t="str">
            <v/>
          </cell>
        </row>
        <row r="692">
          <cell r="V692" t="str">
            <v>35-12000</v>
          </cell>
        </row>
        <row r="693">
          <cell r="V693" t="str">
            <v>35-12001</v>
          </cell>
        </row>
        <row r="694">
          <cell r="V694" t="str">
            <v>35-12002</v>
          </cell>
        </row>
        <row r="695">
          <cell r="V695" t="str">
            <v>35-12003</v>
          </cell>
        </row>
        <row r="696">
          <cell r="V696" t="str">
            <v>35-12004</v>
          </cell>
        </row>
        <row r="697">
          <cell r="V697" t="str">
            <v>35-12005</v>
          </cell>
        </row>
        <row r="698">
          <cell r="V698" t="str">
            <v/>
          </cell>
        </row>
        <row r="699">
          <cell r="V699" t="str">
            <v/>
          </cell>
        </row>
        <row r="700">
          <cell r="V700" t="str">
            <v>35-13000</v>
          </cell>
        </row>
        <row r="701">
          <cell r="V701" t="str">
            <v>35-13001</v>
          </cell>
        </row>
        <row r="702">
          <cell r="V702" t="str">
            <v>35-13002</v>
          </cell>
        </row>
        <row r="703">
          <cell r="V703" t="str">
            <v>35-13003</v>
          </cell>
        </row>
        <row r="704">
          <cell r="V704" t="str">
            <v>35-13004</v>
          </cell>
        </row>
        <row r="705">
          <cell r="V705" t="str">
            <v>35-13005</v>
          </cell>
        </row>
        <row r="706">
          <cell r="V706" t="str">
            <v>35-13006</v>
          </cell>
        </row>
        <row r="707">
          <cell r="V707" t="str">
            <v>35-13007</v>
          </cell>
        </row>
        <row r="708">
          <cell r="V708" t="str">
            <v>35-13008</v>
          </cell>
        </row>
        <row r="709">
          <cell r="V709" t="str">
            <v>35-13009</v>
          </cell>
        </row>
        <row r="710">
          <cell r="V710" t="str">
            <v/>
          </cell>
        </row>
        <row r="711">
          <cell r="V711" t="str">
            <v/>
          </cell>
        </row>
        <row r="712">
          <cell r="V712" t="str">
            <v>35-14000</v>
          </cell>
        </row>
        <row r="713">
          <cell r="V713" t="str">
            <v>35-14001</v>
          </cell>
        </row>
        <row r="714">
          <cell r="V714" t="str">
            <v/>
          </cell>
        </row>
        <row r="715">
          <cell r="V715" t="str">
            <v/>
          </cell>
        </row>
        <row r="716">
          <cell r="V716" t="str">
            <v>35-20000</v>
          </cell>
        </row>
        <row r="717">
          <cell r="V717" t="str">
            <v/>
          </cell>
        </row>
        <row r="718">
          <cell r="V718" t="str">
            <v/>
          </cell>
        </row>
        <row r="719">
          <cell r="V719" t="str">
            <v>35-21000</v>
          </cell>
        </row>
        <row r="720">
          <cell r="V720" t="str">
            <v>35-21001</v>
          </cell>
        </row>
        <row r="721">
          <cell r="V721" t="str">
            <v>35-21002</v>
          </cell>
        </row>
        <row r="722">
          <cell r="V722" t="str">
            <v>35-21003</v>
          </cell>
        </row>
        <row r="723">
          <cell r="V723" t="str">
            <v>35-21004</v>
          </cell>
        </row>
        <row r="724">
          <cell r="V724" t="str">
            <v>35-21005</v>
          </cell>
        </row>
        <row r="725">
          <cell r="V725" t="str">
            <v>35-21006</v>
          </cell>
        </row>
        <row r="726">
          <cell r="V726" t="str">
            <v>35-21007</v>
          </cell>
        </row>
        <row r="727">
          <cell r="V727" t="str">
            <v>35-21008</v>
          </cell>
        </row>
        <row r="728">
          <cell r="V728" t="str">
            <v>35-21009</v>
          </cell>
        </row>
        <row r="729">
          <cell r="V729" t="str">
            <v>35-21010</v>
          </cell>
        </row>
        <row r="730">
          <cell r="V730" t="str">
            <v>35-21011</v>
          </cell>
        </row>
        <row r="731">
          <cell r="V731" t="str">
            <v>35-21012</v>
          </cell>
        </row>
        <row r="732">
          <cell r="V732" t="str">
            <v>35-21013</v>
          </cell>
        </row>
        <row r="733">
          <cell r="V733" t="str">
            <v>35-22000</v>
          </cell>
        </row>
        <row r="734">
          <cell r="V734" t="str">
            <v>35-22001</v>
          </cell>
        </row>
        <row r="735">
          <cell r="V735" t="str">
            <v>35-22002</v>
          </cell>
        </row>
        <row r="736">
          <cell r="V736" t="str">
            <v>35-22003</v>
          </cell>
        </row>
        <row r="737">
          <cell r="V737" t="str">
            <v>35-22004</v>
          </cell>
        </row>
        <row r="738">
          <cell r="V738" t="str">
            <v>35-22005</v>
          </cell>
        </row>
        <row r="739">
          <cell r="V739" t="str">
            <v>35-22006</v>
          </cell>
        </row>
        <row r="740">
          <cell r="V740" t="str">
            <v>35-22007</v>
          </cell>
        </row>
        <row r="741">
          <cell r="V741" t="str">
            <v>35-22008</v>
          </cell>
        </row>
        <row r="742">
          <cell r="V742" t="str">
            <v>35-22009</v>
          </cell>
        </row>
        <row r="743">
          <cell r="V743" t="str">
            <v>35-22010</v>
          </cell>
        </row>
        <row r="744">
          <cell r="V744" t="str">
            <v/>
          </cell>
        </row>
        <row r="745">
          <cell r="V745" t="str">
            <v>35-23000</v>
          </cell>
        </row>
        <row r="746">
          <cell r="V746" t="str">
            <v>35-23001</v>
          </cell>
        </row>
        <row r="747">
          <cell r="V747" t="str">
            <v>35-23002</v>
          </cell>
        </row>
        <row r="748">
          <cell r="V748" t="str">
            <v>35-23003</v>
          </cell>
        </row>
        <row r="749">
          <cell r="V749" t="str">
            <v>35-23004</v>
          </cell>
        </row>
        <row r="750">
          <cell r="V750" t="str">
            <v>35-23005</v>
          </cell>
        </row>
        <row r="751">
          <cell r="V751" t="str">
            <v>35-23006</v>
          </cell>
        </row>
        <row r="752">
          <cell r="V752" t="str">
            <v>35-23007</v>
          </cell>
        </row>
        <row r="753">
          <cell r="V753" t="str">
            <v>35-23008</v>
          </cell>
        </row>
        <row r="754">
          <cell r="V754" t="str">
            <v>35-23009</v>
          </cell>
        </row>
        <row r="755">
          <cell r="V755" t="str">
            <v>35-23010</v>
          </cell>
        </row>
        <row r="756">
          <cell r="V756" t="str">
            <v>35-23011</v>
          </cell>
        </row>
        <row r="757">
          <cell r="V757" t="str">
            <v>35-23012</v>
          </cell>
        </row>
        <row r="758">
          <cell r="V758" t="str">
            <v>35-23013</v>
          </cell>
        </row>
        <row r="759">
          <cell r="V759" t="str">
            <v>35-23014</v>
          </cell>
        </row>
        <row r="760">
          <cell r="V760" t="str">
            <v>35-23015</v>
          </cell>
        </row>
        <row r="761">
          <cell r="V761" t="str">
            <v>35-23016</v>
          </cell>
        </row>
        <row r="762">
          <cell r="V762" t="str">
            <v>35-23017</v>
          </cell>
        </row>
        <row r="763">
          <cell r="V763" t="str">
            <v>35-23018</v>
          </cell>
        </row>
        <row r="764">
          <cell r="V764" t="str">
            <v>35-23019</v>
          </cell>
        </row>
        <row r="765">
          <cell r="V765" t="str">
            <v>35-23020</v>
          </cell>
        </row>
        <row r="766">
          <cell r="V766" t="str">
            <v>35-23021</v>
          </cell>
        </row>
        <row r="767">
          <cell r="V767" t="str">
            <v>35-23022</v>
          </cell>
        </row>
        <row r="768">
          <cell r="V768" t="str">
            <v>35-23023</v>
          </cell>
        </row>
        <row r="769">
          <cell r="V769" t="str">
            <v>35-23024</v>
          </cell>
        </row>
        <row r="770">
          <cell r="V770" t="str">
            <v>35-23025</v>
          </cell>
        </row>
        <row r="771">
          <cell r="V771" t="str">
            <v>35-23026</v>
          </cell>
        </row>
        <row r="772">
          <cell r="V772" t="str">
            <v>35-23027</v>
          </cell>
        </row>
        <row r="773">
          <cell r="V773" t="str">
            <v>35-23028</v>
          </cell>
        </row>
        <row r="774">
          <cell r="V774" t="str">
            <v>35-23029</v>
          </cell>
        </row>
        <row r="775">
          <cell r="V775" t="str">
            <v>35-23030</v>
          </cell>
        </row>
        <row r="776">
          <cell r="V776" t="str">
            <v>35-23031</v>
          </cell>
        </row>
        <row r="777">
          <cell r="V777" t="str">
            <v>35-23032</v>
          </cell>
        </row>
        <row r="778">
          <cell r="V778" t="str">
            <v>35-23033</v>
          </cell>
        </row>
        <row r="779">
          <cell r="V779" t="str">
            <v>35-23034</v>
          </cell>
        </row>
        <row r="780">
          <cell r="V780" t="str">
            <v>35-23035</v>
          </cell>
        </row>
        <row r="781">
          <cell r="V781" t="str">
            <v>35-23036</v>
          </cell>
        </row>
        <row r="782">
          <cell r="V782" t="str">
            <v>35-23037</v>
          </cell>
        </row>
        <row r="783">
          <cell r="V783" t="str">
            <v>35-23038</v>
          </cell>
        </row>
        <row r="784">
          <cell r="V784" t="str">
            <v>35-23039</v>
          </cell>
        </row>
        <row r="785">
          <cell r="V785" t="str">
            <v>35-23040</v>
          </cell>
        </row>
        <row r="786">
          <cell r="V786" t="str">
            <v>35-23041</v>
          </cell>
        </row>
        <row r="787">
          <cell r="V787" t="str">
            <v>35-23042</v>
          </cell>
        </row>
        <row r="788">
          <cell r="V788" t="str">
            <v>35-23043</v>
          </cell>
        </row>
        <row r="789">
          <cell r="V789" t="str">
            <v>35-23044</v>
          </cell>
        </row>
        <row r="790">
          <cell r="V790" t="str">
            <v>35-23045</v>
          </cell>
        </row>
        <row r="791">
          <cell r="V791" t="str">
            <v/>
          </cell>
        </row>
        <row r="792">
          <cell r="V792" t="str">
            <v>35-24000</v>
          </cell>
        </row>
        <row r="793">
          <cell r="V793" t="str">
            <v>35-24001</v>
          </cell>
        </row>
        <row r="794">
          <cell r="V794" t="str">
            <v>35-24002</v>
          </cell>
        </row>
        <row r="795">
          <cell r="V795" t="str">
            <v>35-24003</v>
          </cell>
        </row>
        <row r="796">
          <cell r="V796" t="str">
            <v>35-24004</v>
          </cell>
        </row>
        <row r="797">
          <cell r="V797" t="str">
            <v>35-24005</v>
          </cell>
        </row>
        <row r="798">
          <cell r="V798" t="str">
            <v>35-24006</v>
          </cell>
        </row>
        <row r="799">
          <cell r="V799" t="str">
            <v>35-24007</v>
          </cell>
        </row>
        <row r="800">
          <cell r="V800" t="str">
            <v>35-24008</v>
          </cell>
        </row>
        <row r="801">
          <cell r="V801" t="str">
            <v>35-24009</v>
          </cell>
        </row>
        <row r="802">
          <cell r="V802" t="str">
            <v>35-24010</v>
          </cell>
        </row>
        <row r="803">
          <cell r="V803" t="str">
            <v>35-24011</v>
          </cell>
        </row>
        <row r="804">
          <cell r="V804" t="str">
            <v>35-24012</v>
          </cell>
        </row>
        <row r="805">
          <cell r="V805" t="str">
            <v>35-24013</v>
          </cell>
        </row>
        <row r="806">
          <cell r="V806" t="str">
            <v>35-24014</v>
          </cell>
        </row>
        <row r="807">
          <cell r="V807" t="str">
            <v>35-24015</v>
          </cell>
        </row>
        <row r="808">
          <cell r="V808" t="str">
            <v>35-24016</v>
          </cell>
        </row>
        <row r="809">
          <cell r="V809" t="str">
            <v>35-24017</v>
          </cell>
        </row>
        <row r="810">
          <cell r="V810" t="str">
            <v>35-24018</v>
          </cell>
        </row>
        <row r="811">
          <cell r="V811" t="str">
            <v>35-24019</v>
          </cell>
        </row>
        <row r="812">
          <cell r="V812" t="str">
            <v>35-24020</v>
          </cell>
        </row>
        <row r="813">
          <cell r="V813" t="str">
            <v>35-24021</v>
          </cell>
        </row>
        <row r="814">
          <cell r="V814" t="str">
            <v>35-24022</v>
          </cell>
        </row>
        <row r="815">
          <cell r="V815" t="str">
            <v>35-24023</v>
          </cell>
        </row>
        <row r="816">
          <cell r="V816" t="str">
            <v>35-24024</v>
          </cell>
        </row>
        <row r="817">
          <cell r="V817" t="str">
            <v>35-24025</v>
          </cell>
        </row>
        <row r="818">
          <cell r="V818" t="str">
            <v>35-24026</v>
          </cell>
        </row>
        <row r="819">
          <cell r="V819" t="str">
            <v>35-24027</v>
          </cell>
        </row>
        <row r="820">
          <cell r="V820" t="str">
            <v>35-24028</v>
          </cell>
        </row>
        <row r="821">
          <cell r="V821" t="str">
            <v>35-24029</v>
          </cell>
        </row>
        <row r="822">
          <cell r="V822" t="str">
            <v>35-24030</v>
          </cell>
        </row>
        <row r="823">
          <cell r="V823" t="str">
            <v>35-24031</v>
          </cell>
        </row>
        <row r="824">
          <cell r="V824" t="str">
            <v>35-24032</v>
          </cell>
        </row>
        <row r="825">
          <cell r="V825" t="str">
            <v/>
          </cell>
        </row>
        <row r="826">
          <cell r="V826" t="str">
            <v>35-25000</v>
          </cell>
        </row>
        <row r="827">
          <cell r="V827" t="str">
            <v>35-25001</v>
          </cell>
        </row>
        <row r="828">
          <cell r="V828" t="str">
            <v>35-25002</v>
          </cell>
        </row>
        <row r="829">
          <cell r="V829" t="str">
            <v>35-25003</v>
          </cell>
        </row>
        <row r="830">
          <cell r="V830" t="str">
            <v>35-25004</v>
          </cell>
        </row>
        <row r="831">
          <cell r="V831" t="str">
            <v>35-25005</v>
          </cell>
        </row>
        <row r="832">
          <cell r="V832" t="str">
            <v>35-25006</v>
          </cell>
        </row>
        <row r="833">
          <cell r="V833" t="str">
            <v>35-25007</v>
          </cell>
        </row>
        <row r="834">
          <cell r="V834" t="str">
            <v>35-25008</v>
          </cell>
        </row>
        <row r="835">
          <cell r="V835" t="str">
            <v>35-25009</v>
          </cell>
        </row>
        <row r="836">
          <cell r="V836" t="str">
            <v/>
          </cell>
        </row>
        <row r="837">
          <cell r="V837" t="str">
            <v>35-26000</v>
          </cell>
        </row>
        <row r="838">
          <cell r="V838" t="str">
            <v>35-26001</v>
          </cell>
        </row>
        <row r="839">
          <cell r="V839" t="str">
            <v>35-26002</v>
          </cell>
        </row>
        <row r="840">
          <cell r="V840" t="str">
            <v>35-26003</v>
          </cell>
        </row>
        <row r="841">
          <cell r="V841" t="str">
            <v>35-26004</v>
          </cell>
        </row>
        <row r="842">
          <cell r="V842" t="str">
            <v>35-26005</v>
          </cell>
        </row>
        <row r="843">
          <cell r="V843" t="str">
            <v>35-26006</v>
          </cell>
        </row>
        <row r="844">
          <cell r="V844" t="str">
            <v>35-26007</v>
          </cell>
        </row>
        <row r="845">
          <cell r="V845" t="str">
            <v>35-26008</v>
          </cell>
        </row>
        <row r="846">
          <cell r="V846" t="str">
            <v>35-26009</v>
          </cell>
        </row>
        <row r="847">
          <cell r="V847" t="str">
            <v/>
          </cell>
        </row>
        <row r="848">
          <cell r="V848" t="str">
            <v>35-27000</v>
          </cell>
        </row>
        <row r="849">
          <cell r="V849" t="str">
            <v>35-27001</v>
          </cell>
        </row>
        <row r="850">
          <cell r="V850" t="str">
            <v>35-27002</v>
          </cell>
        </row>
        <row r="851">
          <cell r="V851" t="str">
            <v>35-27003</v>
          </cell>
        </row>
        <row r="852">
          <cell r="V852" t="str">
            <v>35-27004</v>
          </cell>
        </row>
        <row r="853">
          <cell r="V853" t="str">
            <v>35-27005</v>
          </cell>
        </row>
        <row r="854">
          <cell r="V854" t="str">
            <v>35-27006</v>
          </cell>
        </row>
        <row r="855">
          <cell r="V855" t="str">
            <v>35-27007</v>
          </cell>
        </row>
        <row r="856">
          <cell r="V856" t="str">
            <v>35-27008</v>
          </cell>
        </row>
        <row r="857">
          <cell r="V857" t="str">
            <v>35-27009</v>
          </cell>
        </row>
        <row r="858">
          <cell r="V858" t="str">
            <v>35-27010</v>
          </cell>
        </row>
        <row r="859">
          <cell r="V859" t="str">
            <v>35-27011</v>
          </cell>
        </row>
        <row r="860">
          <cell r="V860" t="str">
            <v/>
          </cell>
        </row>
        <row r="861">
          <cell r="V861" t="str">
            <v>35-28000</v>
          </cell>
        </row>
        <row r="862">
          <cell r="V862" t="str">
            <v>35-28001</v>
          </cell>
        </row>
        <row r="863">
          <cell r="V863" t="str">
            <v>35-30000</v>
          </cell>
        </row>
        <row r="864">
          <cell r="V864" t="str">
            <v>35-31000</v>
          </cell>
        </row>
        <row r="865">
          <cell r="V865" t="str">
            <v>35-31001</v>
          </cell>
        </row>
        <row r="866">
          <cell r="V866" t="str">
            <v>35-31002</v>
          </cell>
        </row>
        <row r="867">
          <cell r="V867" t="str">
            <v>35-31003</v>
          </cell>
        </row>
        <row r="868">
          <cell r="V868" t="str">
            <v>35-31004</v>
          </cell>
        </row>
        <row r="869">
          <cell r="V869" t="str">
            <v>35-31005</v>
          </cell>
        </row>
        <row r="870">
          <cell r="V870" t="str">
            <v>35-31006</v>
          </cell>
        </row>
        <row r="871">
          <cell r="V871" t="str">
            <v>35-31007</v>
          </cell>
        </row>
        <row r="872">
          <cell r="V872" t="str">
            <v>35-31008</v>
          </cell>
        </row>
        <row r="873">
          <cell r="V873" t="str">
            <v>35-31009</v>
          </cell>
        </row>
        <row r="874">
          <cell r="V874" t="str">
            <v>35-31010</v>
          </cell>
        </row>
        <row r="875">
          <cell r="V875" t="str">
            <v>35-31011</v>
          </cell>
        </row>
        <row r="876">
          <cell r="V876" t="str">
            <v>35-31012</v>
          </cell>
        </row>
        <row r="877">
          <cell r="V877" t="str">
            <v>35-31013</v>
          </cell>
        </row>
        <row r="878">
          <cell r="V878" t="str">
            <v>35-31014</v>
          </cell>
        </row>
        <row r="879">
          <cell r="V879" t="str">
            <v>35-31015</v>
          </cell>
        </row>
        <row r="880">
          <cell r="V880" t="str">
            <v>35-31016</v>
          </cell>
        </row>
        <row r="881">
          <cell r="V881" t="str">
            <v>35-31017</v>
          </cell>
        </row>
        <row r="882">
          <cell r="V882" t="str">
            <v>35-31018</v>
          </cell>
        </row>
        <row r="883">
          <cell r="V883" t="str">
            <v>35-31019</v>
          </cell>
        </row>
        <row r="884">
          <cell r="V884" t="str">
            <v>35-31020</v>
          </cell>
        </row>
        <row r="885">
          <cell r="V885" t="str">
            <v>35-31021</v>
          </cell>
        </row>
        <row r="886">
          <cell r="V886" t="str">
            <v>35-31022</v>
          </cell>
        </row>
        <row r="887">
          <cell r="V887" t="str">
            <v>35-31023</v>
          </cell>
        </row>
        <row r="888">
          <cell r="V888" t="str">
            <v>35-31024</v>
          </cell>
        </row>
        <row r="889">
          <cell r="V889" t="str">
            <v>35-31025</v>
          </cell>
        </row>
        <row r="890">
          <cell r="V890" t="str">
            <v>35-31026</v>
          </cell>
        </row>
        <row r="891">
          <cell r="V891" t="str">
            <v>35-31027</v>
          </cell>
        </row>
        <row r="892">
          <cell r="V892" t="str">
            <v>35-31028</v>
          </cell>
        </row>
        <row r="893">
          <cell r="V893" t="str">
            <v>35-31029</v>
          </cell>
        </row>
        <row r="894">
          <cell r="V894" t="str">
            <v>35-31030</v>
          </cell>
        </row>
        <row r="895">
          <cell r="V895" t="str">
            <v>35-31031</v>
          </cell>
        </row>
        <row r="896">
          <cell r="V896" t="str">
            <v>35-31032</v>
          </cell>
        </row>
        <row r="897">
          <cell r="V897" t="str">
            <v>35-31033</v>
          </cell>
        </row>
        <row r="898">
          <cell r="V898" t="str">
            <v>35-31034</v>
          </cell>
        </row>
        <row r="899">
          <cell r="V899" t="str">
            <v>35-31035</v>
          </cell>
        </row>
        <row r="900">
          <cell r="V900" t="str">
            <v>35-31036</v>
          </cell>
        </row>
        <row r="901">
          <cell r="V901" t="str">
            <v>35-31037</v>
          </cell>
        </row>
        <row r="902">
          <cell r="V902" t="str">
            <v>35-31038</v>
          </cell>
        </row>
        <row r="903">
          <cell r="V903" t="str">
            <v>35-31039</v>
          </cell>
        </row>
        <row r="904">
          <cell r="V904" t="str">
            <v>35-31040</v>
          </cell>
        </row>
        <row r="905">
          <cell r="V905" t="str">
            <v>35-31041</v>
          </cell>
        </row>
        <row r="906">
          <cell r="V906" t="str">
            <v>35-31042</v>
          </cell>
        </row>
        <row r="907">
          <cell r="V907" t="str">
            <v>35-31043</v>
          </cell>
        </row>
        <row r="908">
          <cell r="V908" t="str">
            <v/>
          </cell>
        </row>
        <row r="909">
          <cell r="V909" t="str">
            <v>35-32000</v>
          </cell>
        </row>
        <row r="910">
          <cell r="V910" t="str">
            <v/>
          </cell>
        </row>
        <row r="911">
          <cell r="V911" t="str">
            <v/>
          </cell>
        </row>
        <row r="912">
          <cell r="V912" t="str">
            <v>35-33000</v>
          </cell>
        </row>
        <row r="913">
          <cell r="V913" t="str">
            <v>35-33001</v>
          </cell>
        </row>
        <row r="914">
          <cell r="V914" t="str">
            <v>35-33002</v>
          </cell>
        </row>
        <row r="915">
          <cell r="V915" t="str">
            <v>35-33003</v>
          </cell>
        </row>
        <row r="916">
          <cell r="V916" t="str">
            <v>35-33004</v>
          </cell>
        </row>
        <row r="917">
          <cell r="V917" t="str">
            <v>35-33005</v>
          </cell>
        </row>
        <row r="918">
          <cell r="V918" t="str">
            <v>35-33006</v>
          </cell>
        </row>
        <row r="919">
          <cell r="V919" t="str">
            <v>35-33007</v>
          </cell>
        </row>
        <row r="920">
          <cell r="V920" t="str">
            <v>35-33008</v>
          </cell>
        </row>
        <row r="921">
          <cell r="V921" t="str">
            <v>35-33009</v>
          </cell>
        </row>
        <row r="922">
          <cell r="V922" t="str">
            <v>35-33010</v>
          </cell>
        </row>
        <row r="923">
          <cell r="V923" t="str">
            <v>35-33011</v>
          </cell>
        </row>
        <row r="924">
          <cell r="V924" t="str">
            <v>35-33012</v>
          </cell>
        </row>
        <row r="925">
          <cell r="V925" t="str">
            <v/>
          </cell>
        </row>
        <row r="926">
          <cell r="V926" t="str">
            <v/>
          </cell>
        </row>
        <row r="927">
          <cell r="V927" t="str">
            <v>35-34000</v>
          </cell>
        </row>
        <row r="928">
          <cell r="V928" t="str">
            <v>35-34001</v>
          </cell>
        </row>
        <row r="929">
          <cell r="V929" t="str">
            <v>35-34002</v>
          </cell>
        </row>
        <row r="930">
          <cell r="V930" t="str">
            <v>35-34003</v>
          </cell>
        </row>
        <row r="931">
          <cell r="V931" t="str">
            <v>35-34004</v>
          </cell>
        </row>
        <row r="932">
          <cell r="V932" t="str">
            <v>35-34005</v>
          </cell>
        </row>
        <row r="933">
          <cell r="V933" t="str">
            <v/>
          </cell>
        </row>
        <row r="934">
          <cell r="V934" t="str">
            <v>35-40000</v>
          </cell>
        </row>
        <row r="935">
          <cell r="V935" t="str">
            <v>35-40001</v>
          </cell>
        </row>
        <row r="936">
          <cell r="V936" t="str">
            <v>35-40002</v>
          </cell>
        </row>
        <row r="937">
          <cell r="V937" t="str">
            <v>35-40003</v>
          </cell>
        </row>
        <row r="938">
          <cell r="V938" t="str">
            <v>35-40004</v>
          </cell>
        </row>
        <row r="939">
          <cell r="V939" t="str">
            <v>35-40005</v>
          </cell>
        </row>
        <row r="940">
          <cell r="V940" t="str">
            <v/>
          </cell>
        </row>
        <row r="941">
          <cell r="V941" t="str">
            <v/>
          </cell>
        </row>
        <row r="942">
          <cell r="V942" t="str">
            <v>35-60000</v>
          </cell>
        </row>
        <row r="943">
          <cell r="V943" t="str">
            <v>35-61000</v>
          </cell>
        </row>
        <row r="944">
          <cell r="V944" t="str">
            <v>35-61001</v>
          </cell>
        </row>
        <row r="945">
          <cell r="V945" t="str">
            <v>35-61002</v>
          </cell>
        </row>
        <row r="946">
          <cell r="V946" t="str">
            <v>35-61003</v>
          </cell>
        </row>
        <row r="947">
          <cell r="V947" t="str">
            <v>35-61004</v>
          </cell>
        </row>
        <row r="948">
          <cell r="V948" t="str">
            <v>35-61005</v>
          </cell>
        </row>
        <row r="949">
          <cell r="V949" t="str">
            <v>35-61006</v>
          </cell>
        </row>
        <row r="950">
          <cell r="V950" t="str">
            <v>35-61007</v>
          </cell>
        </row>
        <row r="951">
          <cell r="V951" t="str">
            <v>35-61008</v>
          </cell>
        </row>
        <row r="952">
          <cell r="V952" t="str">
            <v>35-61009</v>
          </cell>
        </row>
        <row r="953">
          <cell r="V953" t="str">
            <v>35-61010</v>
          </cell>
        </row>
        <row r="954">
          <cell r="V954" t="str">
            <v>35-61011</v>
          </cell>
        </row>
        <row r="955">
          <cell r="V955" t="str">
            <v>35-61012</v>
          </cell>
        </row>
        <row r="956">
          <cell r="V956" t="str">
            <v>35-61013</v>
          </cell>
        </row>
        <row r="957">
          <cell r="V957" t="str">
            <v>35-61014</v>
          </cell>
        </row>
        <row r="958">
          <cell r="V958" t="str">
            <v>35-61015</v>
          </cell>
        </row>
        <row r="959">
          <cell r="V959" t="str">
            <v>35-61016</v>
          </cell>
        </row>
        <row r="960">
          <cell r="V960" t="str">
            <v>35-61017</v>
          </cell>
        </row>
        <row r="961">
          <cell r="V961" t="str">
            <v>35-61018</v>
          </cell>
        </row>
        <row r="962">
          <cell r="V962" t="str">
            <v>35-61019</v>
          </cell>
        </row>
        <row r="963">
          <cell r="V963" t="str">
            <v/>
          </cell>
        </row>
        <row r="964">
          <cell r="V964" t="str">
            <v>35-62000</v>
          </cell>
        </row>
        <row r="965">
          <cell r="V965" t="str">
            <v>35-62001</v>
          </cell>
        </row>
        <row r="966">
          <cell r="V966" t="str">
            <v>35-62002</v>
          </cell>
        </row>
        <row r="967">
          <cell r="V967" t="str">
            <v>35-62003</v>
          </cell>
        </row>
        <row r="968">
          <cell r="V968" t="str">
            <v>35-62004</v>
          </cell>
        </row>
        <row r="969">
          <cell r="V969" t="str">
            <v>35-62005</v>
          </cell>
        </row>
        <row r="970">
          <cell r="V970" t="str">
            <v>35-62006</v>
          </cell>
        </row>
        <row r="971">
          <cell r="V971" t="str">
            <v>35-62007</v>
          </cell>
        </row>
        <row r="972">
          <cell r="V972" t="str">
            <v>35-62008</v>
          </cell>
        </row>
        <row r="973">
          <cell r="V973" t="str">
            <v>35-62009</v>
          </cell>
        </row>
        <row r="974">
          <cell r="V974" t="str">
            <v>35-62010</v>
          </cell>
        </row>
        <row r="975">
          <cell r="V975" t="str">
            <v>35-62011</v>
          </cell>
        </row>
        <row r="976">
          <cell r="V976" t="str">
            <v>35-62012</v>
          </cell>
        </row>
        <row r="977">
          <cell r="V977" t="str">
            <v>35-62013</v>
          </cell>
        </row>
        <row r="978">
          <cell r="V978" t="str">
            <v>35-62014</v>
          </cell>
        </row>
        <row r="979">
          <cell r="V979" t="str">
            <v>35-62015</v>
          </cell>
        </row>
        <row r="980">
          <cell r="V980" t="str">
            <v>35-62016</v>
          </cell>
        </row>
        <row r="981">
          <cell r="V981" t="str">
            <v>35-62017</v>
          </cell>
        </row>
        <row r="982">
          <cell r="V982" t="str">
            <v>35-62018</v>
          </cell>
        </row>
        <row r="983">
          <cell r="V983" t="str">
            <v>35-70000</v>
          </cell>
        </row>
        <row r="984">
          <cell r="V984" t="str">
            <v>35-70001</v>
          </cell>
        </row>
        <row r="985">
          <cell r="V985" t="str">
            <v>35-70002</v>
          </cell>
        </row>
        <row r="986">
          <cell r="V986" t="str">
            <v>35-70003</v>
          </cell>
        </row>
        <row r="987">
          <cell r="V987" t="str">
            <v/>
          </cell>
        </row>
        <row r="988">
          <cell r="V988" t="str">
            <v>35-80000</v>
          </cell>
        </row>
        <row r="989">
          <cell r="V989" t="str">
            <v>35-81000</v>
          </cell>
        </row>
        <row r="990">
          <cell r="V990" t="str">
            <v>35-81001</v>
          </cell>
        </row>
        <row r="991">
          <cell r="V991" t="str">
            <v>35-81002</v>
          </cell>
        </row>
        <row r="992">
          <cell r="V992" t="str">
            <v>35-81003</v>
          </cell>
        </row>
        <row r="993">
          <cell r="V993" t="str">
            <v>35-81004</v>
          </cell>
        </row>
        <row r="994">
          <cell r="V994" t="str">
            <v>35-81005</v>
          </cell>
        </row>
        <row r="995">
          <cell r="V995" t="str">
            <v>35-81006</v>
          </cell>
        </row>
        <row r="996">
          <cell r="V996" t="str">
            <v>35-81007</v>
          </cell>
        </row>
        <row r="997">
          <cell r="V997" t="str">
            <v>35-81008</v>
          </cell>
        </row>
        <row r="998">
          <cell r="V998" t="str">
            <v>35-81009</v>
          </cell>
        </row>
        <row r="999">
          <cell r="V999" t="str">
            <v>35-81010</v>
          </cell>
        </row>
        <row r="1000">
          <cell r="V1000" t="str">
            <v>35-81011</v>
          </cell>
        </row>
        <row r="1001">
          <cell r="V1001" t="str">
            <v>35-81012</v>
          </cell>
        </row>
        <row r="1002">
          <cell r="V1002" t="str">
            <v>35-81013</v>
          </cell>
        </row>
        <row r="1003">
          <cell r="V1003" t="str">
            <v>35-81014</v>
          </cell>
        </row>
        <row r="1004">
          <cell r="V1004" t="str">
            <v>35-81015</v>
          </cell>
        </row>
        <row r="1005">
          <cell r="V1005" t="str">
            <v/>
          </cell>
        </row>
        <row r="1006">
          <cell r="V1006" t="str">
            <v/>
          </cell>
        </row>
        <row r="1007">
          <cell r="V1007" t="str">
            <v>35-82000</v>
          </cell>
        </row>
        <row r="1008">
          <cell r="V1008" t="str">
            <v>35-82001</v>
          </cell>
        </row>
        <row r="1009">
          <cell r="V1009" t="str">
            <v>35-82002</v>
          </cell>
        </row>
        <row r="1010">
          <cell r="V1010" t="str">
            <v>35-82003</v>
          </cell>
        </row>
        <row r="1011">
          <cell r="V1011" t="str">
            <v/>
          </cell>
        </row>
        <row r="1012">
          <cell r="V1012" t="str">
            <v>35-90000</v>
          </cell>
        </row>
        <row r="1013">
          <cell r="V1013" t="str">
            <v>35-90001</v>
          </cell>
        </row>
        <row r="1014">
          <cell r="V1014" t="str">
            <v>35-90002</v>
          </cell>
        </row>
        <row r="1015">
          <cell r="V1015" t="str">
            <v>35-90003</v>
          </cell>
        </row>
        <row r="1016">
          <cell r="V1016" t="str">
            <v>35-90004</v>
          </cell>
        </row>
        <row r="1017">
          <cell r="V1017" t="str">
            <v>36-00000</v>
          </cell>
        </row>
        <row r="1018">
          <cell r="V1018" t="str">
            <v>36-00001</v>
          </cell>
        </row>
        <row r="1019">
          <cell r="V1019" t="str">
            <v>36-00002</v>
          </cell>
        </row>
        <row r="1020">
          <cell r="V1020" t="str">
            <v>36-00003</v>
          </cell>
        </row>
        <row r="1021">
          <cell r="V1021" t="str">
            <v>36-00004</v>
          </cell>
        </row>
        <row r="1022">
          <cell r="V1022" t="str">
            <v>36-00005</v>
          </cell>
        </row>
        <row r="1023">
          <cell r="V1023" t="str">
            <v>36-00006</v>
          </cell>
        </row>
        <row r="1024">
          <cell r="V1024" t="str">
            <v>36-00007</v>
          </cell>
        </row>
        <row r="1025">
          <cell r="V1025" t="str">
            <v>36-00008</v>
          </cell>
        </row>
        <row r="1026">
          <cell r="V1026" t="str">
            <v>36-00009</v>
          </cell>
        </row>
        <row r="1027">
          <cell r="V1027" t="str">
            <v>36-00010</v>
          </cell>
        </row>
        <row r="1028">
          <cell r="V1028" t="str">
            <v>36-00011</v>
          </cell>
        </row>
        <row r="1029">
          <cell r="V1029" t="str">
            <v>36-00012</v>
          </cell>
        </row>
        <row r="1030">
          <cell r="V1030" t="str">
            <v>36-00013</v>
          </cell>
        </row>
        <row r="1031">
          <cell r="V1031" t="str">
            <v>36-00014</v>
          </cell>
        </row>
        <row r="1032">
          <cell r="V1032" t="str">
            <v>36-00015</v>
          </cell>
        </row>
        <row r="1033">
          <cell r="V1033" t="str">
            <v>36-00016</v>
          </cell>
        </row>
        <row r="1034">
          <cell r="V1034" t="str">
            <v>36-00017</v>
          </cell>
        </row>
        <row r="1035">
          <cell r="V1035" t="str">
            <v>36-00018</v>
          </cell>
        </row>
        <row r="1036">
          <cell r="V1036" t="str">
            <v>36-00019</v>
          </cell>
        </row>
        <row r="1037">
          <cell r="V1037" t="str">
            <v>36-00020</v>
          </cell>
        </row>
        <row r="1038">
          <cell r="V1038" t="str">
            <v>36-00021</v>
          </cell>
        </row>
        <row r="1039">
          <cell r="V1039" t="str">
            <v>36-00022</v>
          </cell>
        </row>
        <row r="1040">
          <cell r="V1040" t="str">
            <v>37-00000</v>
          </cell>
        </row>
        <row r="1041">
          <cell r="V1041" t="str">
            <v>38-00000</v>
          </cell>
        </row>
      </sheetData>
      <sheetData sheetId="6">
        <row r="1">
          <cell r="F1" t="str">
            <v>Materiāls</v>
          </cell>
        </row>
        <row r="2">
          <cell r="F2" t="str">
            <v>Vispārējie celtniecības darbi</v>
          </cell>
        </row>
        <row r="3">
          <cell r="F3" t="str">
            <v>MAŠĪNU UN MEHĀNISMU NOMA</v>
          </cell>
        </row>
        <row r="4">
          <cell r="F4" t="str">
            <v xml:space="preserve">Celtnieku moduļa noma </v>
          </cell>
        </row>
        <row r="5">
          <cell r="F5" t="str">
            <v xml:space="preserve">Celtnieku moduļa S-type, 24m² noma </v>
          </cell>
        </row>
        <row r="6">
          <cell r="F6" t="str">
            <v>Tualetes noma + izvešana 2 reizes mēnesī</v>
          </cell>
        </row>
        <row r="7">
          <cell r="F7" t="str">
            <v>Tualetes noma + izvešana 1 reize mēnesī</v>
          </cell>
        </row>
        <row r="9">
          <cell r="F9" t="str">
            <v>DEMONTĀŽAS DARBI</v>
          </cell>
        </row>
        <row r="10">
          <cell r="F10" t="str">
            <v>APRĪKOJUMA DEMONTĀŽAS DARBI</v>
          </cell>
        </row>
        <row r="11">
          <cell r="F11" t="str">
            <v>Ceļa zīmju, informācijas zīmju, stendu demontāža</v>
          </cell>
        </row>
        <row r="13">
          <cell r="F13" t="str">
            <v>Cita aprīkojuma demontāža</v>
          </cell>
        </row>
        <row r="15">
          <cell r="F15" t="str">
            <v>LABIEKĀRTOJUMA ELEMENTU DEMONTĀŽAS DARBI</v>
          </cell>
        </row>
        <row r="16">
          <cell r="F16" t="str">
            <v>Parku un dārzu labiekārtojuma elementu demontāžas darbi</v>
          </cell>
        </row>
        <row r="18">
          <cell r="F18" t="str">
            <v>Rotaļu un sporta laukumu labiekārtojuma elementu demontāžas darbi</v>
          </cell>
        </row>
        <row r="21">
          <cell r="F21" t="str">
            <v>INŽENIERKOMUNIKĀCIJU ELEMENTU DEMONTĀŽAS DARBI</v>
          </cell>
        </row>
        <row r="22">
          <cell r="F22" t="str">
            <v>Teritorijas apgaismojuma elementu demontāžas darbi</v>
          </cell>
        </row>
        <row r="24">
          <cell r="F24" t="str">
            <v>Elektrotīklu elementu demontāža</v>
          </cell>
        </row>
        <row r="26">
          <cell r="F26" t="str">
            <v>Ūdensapgādes un kanalizācijas tīklu elementu demontāža</v>
          </cell>
        </row>
        <row r="28">
          <cell r="F28" t="str">
            <v>VST</v>
          </cell>
        </row>
        <row r="29">
          <cell r="F29" t="str">
            <v>Maģistrālo kabeļu demontaža</v>
          </cell>
        </row>
        <row r="30">
          <cell r="F30" t="str">
            <v>Optisko kabela demontaža (K-0,3)</v>
          </cell>
        </row>
        <row r="31">
          <cell r="F31" t="str">
            <v>GAT</v>
          </cell>
        </row>
        <row r="33">
          <cell r="F33" t="str">
            <v>CITI DEMONTĀŽAS DARBI</v>
          </cell>
        </row>
        <row r="35">
          <cell r="F35" t="str">
            <v>BŪVLAUKUMA SAGATAVOŠANAS UN ZEMES DARBI</v>
          </cell>
        </row>
        <row r="36">
          <cell r="F36" t="str">
            <v>BŪVLAUKUMA SAGATAVOŠANAS DARBI</v>
          </cell>
        </row>
        <row r="37">
          <cell r="F37" t="str">
            <v xml:space="preserve">Uzmērīšana un nospraušana            </v>
          </cell>
        </row>
        <row r="39">
          <cell r="F39" t="str">
            <v>Mobilizācija un būvlaukuma ierīkošana</v>
          </cell>
        </row>
        <row r="40">
          <cell r="F40" t="str">
            <v>Būvtāfele (plakāts) - 2x2m</v>
          </cell>
        </row>
        <row r="42">
          <cell r="F42" t="str">
            <v>Asfaltbetona seguma sagatavošanas darbi</v>
          </cell>
        </row>
        <row r="44">
          <cell r="F44" t="str">
            <v>ZEMES DARBI</v>
          </cell>
        </row>
        <row r="45">
          <cell r="F45" t="str">
            <v>Zemes darbi</v>
          </cell>
        </row>
        <row r="46">
          <cell r="F46" t="str">
            <v>Augu zeme (pievesta)</v>
          </cell>
        </row>
        <row r="47">
          <cell r="F47" t="str">
            <v>Augu zeme (atgūta)</v>
          </cell>
        </row>
        <row r="48">
          <cell r="F48" t="str">
            <v>Salizturīgs minerālmateriāls</v>
          </cell>
        </row>
        <row r="49">
          <cell r="F49" t="str">
            <v>Smilts</v>
          </cell>
        </row>
        <row r="50">
          <cell r="F50" t="str">
            <v>Smilšaina grunts</v>
          </cell>
        </row>
        <row r="51">
          <cell r="F51" t="str">
            <v>Neauztais ģeotekstils</v>
          </cell>
        </row>
        <row r="53">
          <cell r="F53" t="str">
            <v xml:space="preserve">Nogāžu nostiprināšana </v>
          </cell>
        </row>
        <row r="54">
          <cell r="F54" t="str">
            <v>Laukakmeņi Ø10-30mm</v>
          </cell>
        </row>
        <row r="55">
          <cell r="F55" t="str">
            <v>Kokosa šķiedru preterozijas biopaklājs</v>
          </cell>
        </row>
        <row r="56">
          <cell r="F56" t="str">
            <v>Salmu - kokosa preterozijas biopaklājs</v>
          </cell>
        </row>
        <row r="57">
          <cell r="F57" t="str">
            <v>Laukakmens (granīta) Ø10-30cm</v>
          </cell>
        </row>
        <row r="58">
          <cell r="F58" t="str">
            <v>Grāvju rakšana un tīrīšana</v>
          </cell>
        </row>
        <row r="59">
          <cell r="F59" t="str">
            <v>Šķembas fr.40/70</v>
          </cell>
        </row>
        <row r="60">
          <cell r="F60" t="str">
            <v>Šķembas fr.40/70 (h=15cm)</v>
          </cell>
        </row>
        <row r="61">
          <cell r="F61" t="str">
            <v>Šķembas fr.40/70 (h=20cm)</v>
          </cell>
        </row>
        <row r="62">
          <cell r="F62" t="str">
            <v>Augu zeme (pievesta)</v>
          </cell>
        </row>
        <row r="63">
          <cell r="F63" t="str">
            <v>Augu zeme (atgūta)</v>
          </cell>
        </row>
        <row r="64">
          <cell r="F64" t="str">
            <v>Augu zeme (h=10cm)</v>
          </cell>
        </row>
        <row r="67">
          <cell r="F67" t="str">
            <v>Pāļu darbi</v>
          </cell>
        </row>
        <row r="68">
          <cell r="F68" t="str">
            <v>Betona un saliekamā dzelzsbetona darbi</v>
          </cell>
        </row>
        <row r="69">
          <cell r="F69" t="str">
            <v>Betons C8/10</v>
          </cell>
        </row>
        <row r="70">
          <cell r="F70" t="str">
            <v>Betons C12/15</v>
          </cell>
        </row>
        <row r="71">
          <cell r="F71" t="str">
            <v>Betons C16/20</v>
          </cell>
        </row>
        <row r="72">
          <cell r="F72" t="str">
            <v>Betons C20/25</v>
          </cell>
        </row>
        <row r="73">
          <cell r="F73" t="str">
            <v>Betons C25/30</v>
          </cell>
        </row>
        <row r="74">
          <cell r="F74" t="str">
            <v>Betons C30/37</v>
          </cell>
        </row>
        <row r="75">
          <cell r="F75" t="str">
            <v>Betons C35/45</v>
          </cell>
        </row>
        <row r="76">
          <cell r="F76" t="str">
            <v>Betons C40/50</v>
          </cell>
        </row>
        <row r="77">
          <cell r="F77" t="str">
            <v>Betons C45/55</v>
          </cell>
        </row>
        <row r="78">
          <cell r="F78" t="str">
            <v>Java M75</v>
          </cell>
        </row>
        <row r="79">
          <cell r="F79" t="str">
            <v>Java M100</v>
          </cell>
        </row>
        <row r="80">
          <cell r="F80" t="str">
            <v>Java M150</v>
          </cell>
        </row>
        <row r="81">
          <cell r="F81" t="str">
            <v>Java M200</v>
          </cell>
        </row>
        <row r="82">
          <cell r="F82" t="str">
            <v>Java M250</v>
          </cell>
        </row>
        <row r="83">
          <cell r="F83" t="str">
            <v>Java M300</v>
          </cell>
        </row>
        <row r="84">
          <cell r="F84" t="str">
            <v>Līmjava</v>
          </cell>
        </row>
        <row r="85">
          <cell r="F85" t="str">
            <v>Nerūsējošā tērauda siets 20x20x2.5mm</v>
          </cell>
        </row>
        <row r="86">
          <cell r="F86" t="str">
            <v>Armatūras siets 4x150x150 (loksne 1mx3m)</v>
          </cell>
        </row>
        <row r="87">
          <cell r="F87" t="str">
            <v>Armatūras siets 5x150x150 (loksne 1mx3m)</v>
          </cell>
        </row>
        <row r="88">
          <cell r="F88" t="str">
            <v>Armatūras siets 6x200x200 (loksne 1mx3m)</v>
          </cell>
        </row>
        <row r="89">
          <cell r="F89" t="str">
            <v>Armatūras siets 10x150x150 (loksne 2.35mx6m)</v>
          </cell>
        </row>
        <row r="90">
          <cell r="F90" t="str">
            <v>Armatūras siets 10x200x200 (loksne 2.35mx6m)</v>
          </cell>
        </row>
        <row r="91">
          <cell r="F91" t="str">
            <v>Armatūras stiegras AIII Ø10mm</v>
          </cell>
        </row>
        <row r="92">
          <cell r="F92" t="str">
            <v>Betona kāpņu apdares elementi</v>
          </cell>
        </row>
        <row r="93">
          <cell r="F93" t="str">
            <v>Betona virsmām paredzēta ārdarbu krāsa (HANSA FACADE vai analogu)</v>
          </cell>
        </row>
        <row r="94">
          <cell r="F94" t="str">
            <v>Pretkorozijas, hidroizolācijas mastika (TEKS D619 vai analogs)</v>
          </cell>
        </row>
        <row r="95">
          <cell r="F95" t="str">
            <v>Hidrofobizējošs, impregnejošs līdzeklis (Funcosil SNL vai analogs)</v>
          </cell>
        </row>
        <row r="96">
          <cell r="F96" t="str">
            <v>Polietilēna plēve 0.2mm</v>
          </cell>
        </row>
        <row r="98">
          <cell r="F98" t="str">
            <v>Akmens, ķieģeļu, bloku, kamīnu un krāšņu mūrēšana</v>
          </cell>
        </row>
        <row r="99">
          <cell r="F99" t="str">
            <v>Pilnie apdares ķieģeļi (250x120x65) (415gab/m³)</v>
          </cell>
        </row>
        <row r="100">
          <cell r="F100" t="str">
            <v>Pilnie apdares ķieģeļi (sarkani) (250x120x65) (415gab/m³)</v>
          </cell>
        </row>
        <row r="101">
          <cell r="F101" t="str">
            <v>Pilnie apdares ķieģeļi (brūni) (250x120x65) (415gab/m³)</v>
          </cell>
        </row>
        <row r="102">
          <cell r="F102" t="str">
            <v>Pilnie apdares ķieģeļi (dzelteni) (250x120x65) (415gab/m³)</v>
          </cell>
        </row>
        <row r="103">
          <cell r="F103" t="str">
            <v>Metāla konstrukciju montāža</v>
          </cell>
        </row>
        <row r="104">
          <cell r="F104" t="str">
            <v>Namdaru darbi</v>
          </cell>
        </row>
        <row r="105">
          <cell r="F105" t="str">
            <v>Jumiķu darbi</v>
          </cell>
        </row>
        <row r="106">
          <cell r="F106" t="str">
            <v>Iekšējie apdares darbi</v>
          </cell>
        </row>
        <row r="107">
          <cell r="F107" t="str">
            <v>Restaurācijas darbi</v>
          </cell>
        </row>
        <row r="108">
          <cell r="F108" t="str">
            <v>Stiklotās sistēmas un stiklinieku darbi</v>
          </cell>
        </row>
        <row r="109">
          <cell r="F109" t="str">
            <v>Izolācijas darbi</v>
          </cell>
        </row>
        <row r="110">
          <cell r="F110" t="str">
            <v>Iekšējie specializētie darbi</v>
          </cell>
        </row>
        <row r="111">
          <cell r="F111" t="str">
            <v>Iekšējie ūdensvadi un to aprīkojumi</v>
          </cell>
        </row>
        <row r="112">
          <cell r="F112" t="str">
            <v>Iekšējie gāzes vadi un to aprīkojumi</v>
          </cell>
        </row>
        <row r="113">
          <cell r="F113" t="str">
            <v>Iekšējie kanalizācijas vadi un to aprīkojumi</v>
          </cell>
        </row>
        <row r="114">
          <cell r="F114" t="str">
            <v>Apkure, vēdināšana un gaisa kondicionēšana</v>
          </cell>
        </row>
        <row r="115">
          <cell r="F115" t="str">
            <v>Iekšējie elektrotehniskie darbi</v>
          </cell>
        </row>
        <row r="116">
          <cell r="F116" t="str">
            <v>Iekšējie vājstrāvas darbi</v>
          </cell>
        </row>
        <row r="117">
          <cell r="F117" t="str">
            <v>Lifti, eskalatori un šahtas</v>
          </cell>
        </row>
        <row r="118">
          <cell r="F118" t="str">
            <v>Ārējie apdares darbi un inženiertīkli</v>
          </cell>
        </row>
        <row r="119">
          <cell r="F119" t="str">
            <v>Ārējie apdares darbi</v>
          </cell>
        </row>
        <row r="120">
          <cell r="F120" t="str">
            <v>Ventilācijas āra reste 490x290mm ar sietu</v>
          </cell>
        </row>
        <row r="122">
          <cell r="F122" t="str">
            <v>Ārējie elektrības tīkli</v>
          </cell>
        </row>
        <row r="127">
          <cell r="F127" t="str">
            <v xml:space="preserve">Ārējie apgaismojuma tīkli </v>
          </cell>
        </row>
        <row r="128">
          <cell r="F128" t="str">
            <v>Automāts 1P C6A</v>
          </cell>
        </row>
        <row r="129">
          <cell r="F129" t="str">
            <v>Automāts 1P C10A</v>
          </cell>
        </row>
        <row r="130">
          <cell r="F130" t="str">
            <v>Betona pamats ar blīvgumiju P-0.8 (h=700, Ø150) (staba augstumam līdz 6m)</v>
          </cell>
        </row>
        <row r="131">
          <cell r="F131" t="str">
            <v>Betona pamats ar blīvgumiju P-1 (h=950, Ø150) (staba augstumam līdz 6m bez konsoles)</v>
          </cell>
        </row>
        <row r="132">
          <cell r="F132" t="str">
            <v>Betona pamats ar blīvgumiju P-1.3 (h=1300, Ø170) (staba augstumam līdz 8m)</v>
          </cell>
        </row>
        <row r="133">
          <cell r="F133" t="str">
            <v>Betona pamats ar blīvgumiju P-2 (h=1250, Ø190) (staba augstumam līdz 10m)</v>
          </cell>
        </row>
        <row r="134">
          <cell r="F134" t="str">
            <v>Betona pamats ar blīvgumiju P-4 (h=1500, Ø245) (staba augstumam līdz 12m)</v>
          </cell>
        </row>
        <row r="135">
          <cell r="F135" t="str">
            <v>Betona pamats ar blīvgumiju DBP-8 (h=800, Ø150) (staba augstumam līdz 6m)</v>
          </cell>
        </row>
        <row r="136">
          <cell r="F136" t="str">
            <v>Betona pamats ar blīvgumiju DBP-10 (h=950, Ø150) (staba augstumam līdz 6m)</v>
          </cell>
        </row>
        <row r="137">
          <cell r="F137" t="str">
            <v>Betona pamats ar blīvgumiju DBP-13 (h=1300, Ø180) (staba augstumam līdz 10m)</v>
          </cell>
        </row>
        <row r="138">
          <cell r="F138" t="str">
            <v>Cinkots koniskais apgaismojuma balsts H=8m (Ø60/Ø154) ar betona pamatu DBP-13 un blīvgumiju</v>
          </cell>
        </row>
        <row r="139">
          <cell r="F139" t="str">
            <v>Cinkots cilindrisks apgaismojuma balsts H=4m (Ø60/Ø154) ar betona pamatu DBP-8 un blīvgumiju</v>
          </cell>
        </row>
        <row r="140">
          <cell r="F140" t="str">
            <v>Kabelis AXMK 4x16</v>
          </cell>
        </row>
        <row r="141">
          <cell r="F141" t="str">
            <v>Kabelis AXMK 4x25</v>
          </cell>
        </row>
        <row r="142">
          <cell r="F142" t="str">
            <v>Kabelis AXMK 4x35</v>
          </cell>
        </row>
        <row r="143">
          <cell r="F143" t="str">
            <v>Kabelis AXMK 4x50</v>
          </cell>
        </row>
        <row r="144">
          <cell r="F144" t="str">
            <v>Kabelis AXMK 4x70</v>
          </cell>
        </row>
        <row r="145">
          <cell r="F145" t="str">
            <v>Kabelis AXMK 4x95</v>
          </cell>
        </row>
        <row r="146">
          <cell r="F146" t="str">
            <v>Kabelis AXMK 4x120</v>
          </cell>
        </row>
        <row r="147">
          <cell r="F147" t="str">
            <v>Kabelis AXMK 4x150</v>
          </cell>
        </row>
        <row r="148">
          <cell r="F148" t="str">
            <v>Kabelis AXMK 4x185</v>
          </cell>
        </row>
        <row r="149">
          <cell r="F149" t="str">
            <v>Kabelis AXMK 4x240</v>
          </cell>
        </row>
        <row r="150">
          <cell r="F150" t="str">
            <v>Kabelis NYY-J 3x1,5</v>
          </cell>
        </row>
        <row r="151">
          <cell r="F151" t="str">
            <v>Kabelis NYY-J 3x2,5</v>
          </cell>
        </row>
        <row r="152">
          <cell r="F152" t="str">
            <v>Kabelis NYY-J 4x1,5</v>
          </cell>
        </row>
        <row r="153">
          <cell r="F153" t="str">
            <v>Kabelis NYY-J 4x2,5</v>
          </cell>
        </row>
        <row r="154">
          <cell r="F154" t="str">
            <v>Kabelis NYY-J 4x4</v>
          </cell>
        </row>
        <row r="155">
          <cell r="F155" t="str">
            <v>Kabelis NYY-J 4x6</v>
          </cell>
        </row>
        <row r="156">
          <cell r="F156" t="str">
            <v>Kabelis NYY-J 4x10</v>
          </cell>
        </row>
        <row r="157">
          <cell r="F157" t="str">
            <v>Kabelis NYY-J 4x16</v>
          </cell>
        </row>
        <row r="158">
          <cell r="F158" t="str">
            <v>Kabelis NYY-J 4x25</v>
          </cell>
        </row>
        <row r="159">
          <cell r="F159" t="str">
            <v>Kabelis NYY-J 4x35</v>
          </cell>
        </row>
        <row r="160">
          <cell r="F160" t="str">
            <v>Kabelis NYY-J 4x50</v>
          </cell>
        </row>
        <row r="161">
          <cell r="F161" t="str">
            <v>Kabeļu galu apdare kompl. EPKT 0015 (3-35)</v>
          </cell>
        </row>
        <row r="162">
          <cell r="F162" t="str">
            <v>Kabeļu galu apdare kompl. EPKT 0031 (25-70)</v>
          </cell>
        </row>
        <row r="163">
          <cell r="F163" t="str">
            <v>Kabeļu galu apdare kompl. EPKT 0047 (70-150)</v>
          </cell>
        </row>
        <row r="164">
          <cell r="F164" t="str">
            <v>Kabeļu galu apdare kompl. EPKT 0063 (150-400)</v>
          </cell>
        </row>
        <row r="165">
          <cell r="F165" t="str">
            <v>Savienošanas uzmava SMOE 81521 1kV 1.5-8</v>
          </cell>
        </row>
        <row r="166">
          <cell r="F166" t="str">
            <v>Savienošanas uzmava SMOE 81516 1kV 10-35</v>
          </cell>
        </row>
        <row r="167">
          <cell r="F167" t="str">
            <v>Savienošanas uzmava SMOE 81517 1kV 25-70</v>
          </cell>
        </row>
        <row r="168">
          <cell r="F168" t="str">
            <v>Savienošanas uzmava SMOE 81518 1kV 70-120</v>
          </cell>
        </row>
        <row r="169">
          <cell r="F169" t="str">
            <v>Savienošanas uzmava SMOE 81519 1kV 150-240</v>
          </cell>
        </row>
        <row r="170">
          <cell r="F170" t="str">
            <v>Savienošanas uzmava SMOE 81515 1kV 95-300</v>
          </cell>
        </row>
        <row r="171">
          <cell r="F171" t="str">
            <v>Atzarojuma uzmava SMOE 81601 2.5-10</v>
          </cell>
        </row>
        <row r="172">
          <cell r="F172" t="str">
            <v>Atzarojuma uzmava SMOE 81551 35-95</v>
          </cell>
        </row>
        <row r="173">
          <cell r="F173" t="str">
            <v>Atzarojuma uzmava SMOE 81503 35-185</v>
          </cell>
        </row>
        <row r="174">
          <cell r="F174" t="str">
            <v>Termouzmava 4-10mm2</v>
          </cell>
        </row>
        <row r="175">
          <cell r="F175" t="str">
            <v>Apgaismojuma savienojuma un drošinātāja komplekts LCK4-16-06A Ensto</v>
          </cell>
        </row>
        <row r="176">
          <cell r="F176" t="str">
            <v>Kabeļu savienojumi balstos SV15 ENSTO</v>
          </cell>
        </row>
        <row r="177">
          <cell r="F177" t="str">
            <v>Kabeļu savienojumi SV15 ENSTO</v>
          </cell>
        </row>
        <row r="178">
          <cell r="F178" t="str">
            <v>Konsole L-VEIDA 1,5/1/15</v>
          </cell>
        </row>
        <row r="179">
          <cell r="F179" t="str">
            <v>Konsole L-VEIDA 2/1/15</v>
          </cell>
        </row>
        <row r="180">
          <cell r="F180" t="str">
            <v>Konsole T-VEIDA 1,5/1/15</v>
          </cell>
        </row>
        <row r="181">
          <cell r="F181" t="str">
            <v>Konsole T-VEIDA 2/1/15</v>
          </cell>
        </row>
        <row r="182">
          <cell r="F182" t="str">
            <v>Apgaismojuma armatura Philips SGS101 ar augstspiediena nātrija spuldzi 70w</v>
          </cell>
        </row>
        <row r="183">
          <cell r="F183" t="str">
            <v>Apgaismojuma armatura Philips SGS102 ar augstspiediena nātrija spuldzi 100w</v>
          </cell>
        </row>
        <row r="184">
          <cell r="F184" t="str">
            <v>Apgaismojuma armatura Philips SGS102 ar augstspiediena nātrija spuldzi 150w</v>
          </cell>
        </row>
        <row r="185">
          <cell r="F185" t="str">
            <v>Apgaismojuma armatura Philips SGS102 ar augstspiediena nātrija spuldzi 250w</v>
          </cell>
        </row>
        <row r="186">
          <cell r="F186" t="str">
            <v>Apgaismojuma armatura Philips SGS102 (E40) ar metāla halīda spuldzi 150w</v>
          </cell>
        </row>
        <row r="187">
          <cell r="F187" t="str">
            <v>Apgaismojuma armatura Philips SGS102 (E40) ar metāla halīda spuldzi 250w</v>
          </cell>
        </row>
        <row r="188">
          <cell r="F188" t="str">
            <v>Aizsargcaurule DVK-50</v>
          </cell>
        </row>
        <row r="189">
          <cell r="F189" t="str">
            <v>Aizsargcaurule DVK-75</v>
          </cell>
        </row>
        <row r="190">
          <cell r="F190" t="str">
            <v>Aizsargcaurule DVK-110</v>
          </cell>
        </row>
        <row r="191">
          <cell r="F191" t="str">
            <v xml:space="preserve">Aizsargkārba NK-2  </v>
          </cell>
        </row>
        <row r="192">
          <cell r="F192" t="str">
            <v>Automātiskais slēdzis 1C 10A 6kA</v>
          </cell>
        </row>
        <row r="193">
          <cell r="F193" t="str">
            <v>Automātiskais slēdzis 1C 25A 6kA</v>
          </cell>
        </row>
        <row r="194">
          <cell r="F194" t="str">
            <v>Automātiskais slēdzis 2C 10A 6kA</v>
          </cell>
        </row>
        <row r="195">
          <cell r="F195" t="str">
            <v>Automātiskais slēdzis 2C 25A 6kA</v>
          </cell>
        </row>
        <row r="196">
          <cell r="F196" t="str">
            <v>Blīves un skrūves</v>
          </cell>
        </row>
        <row r="197">
          <cell r="F197" t="str">
            <v>Ievadslēdzis HA302S, 40A</v>
          </cell>
        </row>
        <row r="198">
          <cell r="F198" t="str">
            <v>Indikācijas lampa SV122</v>
          </cell>
        </row>
        <row r="199">
          <cell r="F199" t="str">
            <v>Kabeļu kurpe -16mm Cu</v>
          </cell>
        </row>
        <row r="200">
          <cell r="F200" t="str">
            <v>Brīdinājuma lenta ''Kabelis''</v>
          </cell>
        </row>
        <row r="201">
          <cell r="F201" t="str">
            <v>Kontaktors ES340, 40A</v>
          </cell>
        </row>
        <row r="202">
          <cell r="F202" t="str">
            <v>Krēslas slēdzis IC200 ar sensoru</v>
          </cell>
        </row>
        <row r="203">
          <cell r="F203" t="str">
            <v>Laika slēdzis EH011</v>
          </cell>
        </row>
        <row r="204">
          <cell r="F204" t="str">
            <v>Pārslēdzis SF118</v>
          </cell>
        </row>
        <row r="205">
          <cell r="F205" t="str">
            <v>Sadalnes korpus E-N-LU-0-1 (16-32) 00-35</v>
          </cell>
        </row>
        <row r="206">
          <cell r="F206" t="str">
            <v>Sadalnes korpus E-N-LU-I-3 (16-63) 00-35</v>
          </cell>
        </row>
        <row r="207">
          <cell r="F207" t="str">
            <v>Sadalnes korpus E-N-LU-II-3 (16-63) T35-35</v>
          </cell>
        </row>
        <row r="208">
          <cell r="F208" t="str">
            <v>Sadalne LUKS-2 T240-T35</v>
          </cell>
        </row>
        <row r="209">
          <cell r="F209" t="str">
            <v>Sadalne LUKS-2 (LU) T240-T35</v>
          </cell>
        </row>
        <row r="210">
          <cell r="F210" t="str">
            <v>Sadales skapis 300x200x160mm IP65 (ar montāžas plati un ievadplāksni)</v>
          </cell>
        </row>
        <row r="211">
          <cell r="F211" t="str">
            <v>Apgaismes sadalne IP-32 (iekštelpām)</v>
          </cell>
        </row>
        <row r="212">
          <cell r="F212" t="str">
            <v>Spaile KE61</v>
          </cell>
        </row>
        <row r="213">
          <cell r="F213" t="str">
            <v>Spaile KE61.3</v>
          </cell>
        </row>
        <row r="214">
          <cell r="F214" t="str">
            <v>Spaile KE66</v>
          </cell>
        </row>
        <row r="215">
          <cell r="F215" t="str">
            <v>Spaile KE66.3</v>
          </cell>
        </row>
        <row r="216">
          <cell r="F216" t="str">
            <v>Spaile KNA4.108</v>
          </cell>
        </row>
        <row r="217">
          <cell r="F217" t="str">
            <v xml:space="preserve">Statne S-2    </v>
          </cell>
        </row>
        <row r="218">
          <cell r="F218" t="str">
            <v>Uzraksti mazie sadalēm</v>
          </cell>
        </row>
        <row r="219">
          <cell r="F219" t="str">
            <v>Zemēšanas elektrods Z16-2000 komplektā</v>
          </cell>
        </row>
        <row r="220">
          <cell r="F220" t="str">
            <v>Zemējuma pievads sadalnei</v>
          </cell>
        </row>
        <row r="221">
          <cell r="F221" t="str">
            <v>Zemēšanas elektrodi 2.5 m</v>
          </cell>
        </row>
        <row r="222">
          <cell r="F222" t="str">
            <v>Zemēšanas spailes</v>
          </cell>
        </row>
        <row r="223">
          <cell r="F223" t="str">
            <v>Zemēšanas vads 16mm2</v>
          </cell>
        </row>
        <row r="224">
          <cell r="F224" t="str">
            <v>Palīgmateriāli</v>
          </cell>
        </row>
        <row r="225">
          <cell r="F225" t="str">
            <v>Kabeļu kanāls 16 x 16 mm</v>
          </cell>
        </row>
        <row r="226">
          <cell r="F226" t="str">
            <v>Āra apgaismes lampa (Jauda - 60W, spriegums - 230V, patrona - E27, krāsa - hroma; izmērs - h=0.5m)</v>
          </cell>
        </row>
        <row r="227">
          <cell r="F227" t="str">
            <v>Āra apgaismes lampa (Jauda - 60W, spriegums - 230V, patrona - E27, krāsa - hroma; izmērs - h=0.8m)</v>
          </cell>
        </row>
        <row r="228">
          <cell r="F228" t="str">
            <v>Gaismeklis parkam (Jauda - 70W, spriegums - 230V, patrona - E27)</v>
          </cell>
        </row>
        <row r="229">
          <cell r="F229" t="str">
            <v>Gaismeklis parkam OCP-70R-PC/II - 70W vai analogs (Jauda - 70W, spriegums - 230V, patrona - E27)</v>
          </cell>
        </row>
        <row r="230">
          <cell r="F230" t="str">
            <v>Zemē iebūvējama āra apgaismes lampa DASAR HIT-DE 150W asymmetrical vai analogs (Jauda - 150W, spriegums - 230V, ligzda - Rx7s, krāsa - hroma)</v>
          </cell>
        </row>
        <row r="231">
          <cell r="F231" t="str">
            <v>LED platleņķa prožektors (Jauda: 30W; spriegums: 230V; spilgtums: 2400-2700 lm; gaismas tonis balts 6000K)</v>
          </cell>
        </row>
        <row r="232">
          <cell r="F232" t="str">
            <v>Spuldze HST (Jauda - 70W, spriegums - 230V, patrona - E27)</v>
          </cell>
        </row>
        <row r="233">
          <cell r="F233" t="str">
            <v>NEOS 3 ZEBRA 250W prožektors (Jauda - 250W, spriegums - 230V)</v>
          </cell>
        </row>
        <row r="235">
          <cell r="F235" t="str">
            <v xml:space="preserve">Ārējie elektrības tīkli </v>
          </cell>
        </row>
        <row r="236">
          <cell r="F236" t="str">
            <v xml:space="preserve">               Alumīnija kabeļi ar PEX izolāciju</v>
          </cell>
        </row>
        <row r="237">
          <cell r="F237" t="str">
            <v>Kabelis AXMK 4x16</v>
          </cell>
        </row>
        <row r="238">
          <cell r="F238" t="str">
            <v>Kabelis AXMK 4x25</v>
          </cell>
        </row>
        <row r="239">
          <cell r="F239" t="str">
            <v>Kabelis AXMK 4x35</v>
          </cell>
        </row>
        <row r="240">
          <cell r="F240" t="str">
            <v>Kabelis AXMK 4x50</v>
          </cell>
        </row>
        <row r="241">
          <cell r="F241" t="str">
            <v>Kabelis AXMK 4x70</v>
          </cell>
        </row>
        <row r="242">
          <cell r="F242" t="str">
            <v>Kabelis AXMK 4x95</v>
          </cell>
        </row>
        <row r="243">
          <cell r="F243" t="str">
            <v>Kabelis AXMK 4x120</v>
          </cell>
        </row>
        <row r="244">
          <cell r="F244" t="str">
            <v>Kabelis AXMK 4x150</v>
          </cell>
        </row>
        <row r="245">
          <cell r="F245" t="str">
            <v>Kabelis AXMK 4x185</v>
          </cell>
        </row>
        <row r="246">
          <cell r="F246" t="str">
            <v>Kabelis AXMK 4x240</v>
          </cell>
        </row>
        <row r="247">
          <cell r="F247" t="str">
            <v xml:space="preserve">               Vara kabeļi ar PVC izolāciju</v>
          </cell>
        </row>
        <row r="248">
          <cell r="F248" t="str">
            <v>MMJ (PPJ) 2x1.5</v>
          </cell>
        </row>
        <row r="249">
          <cell r="F249" t="str">
            <v>MMJ (PPJ) 3x1.5</v>
          </cell>
        </row>
        <row r="250">
          <cell r="F250" t="str">
            <v>MMJ (PPJ) 4x1.5</v>
          </cell>
        </row>
        <row r="251">
          <cell r="F251" t="str">
            <v>MMJ (PPJ) 5x1.5</v>
          </cell>
        </row>
        <row r="252">
          <cell r="F252" t="str">
            <v>MMJ (PPJ) 2x2.5</v>
          </cell>
        </row>
        <row r="253">
          <cell r="F253" t="str">
            <v>MMJ (PPJ) 3x2.5</v>
          </cell>
        </row>
        <row r="254">
          <cell r="F254" t="str">
            <v>MMJ (PPJ) 4x2.5</v>
          </cell>
        </row>
        <row r="255">
          <cell r="F255" t="str">
            <v>MMJ (PPJ) 5x2.5</v>
          </cell>
        </row>
        <row r="256">
          <cell r="F256" t="str">
            <v>MMJ (PPJ) 3x4</v>
          </cell>
        </row>
        <row r="257">
          <cell r="F257" t="str">
            <v>MMJ (PPJ) 4x4</v>
          </cell>
        </row>
        <row r="258">
          <cell r="F258" t="str">
            <v>MMJ (PPJ) 5x4</v>
          </cell>
        </row>
        <row r="259">
          <cell r="F259" t="str">
            <v>MMJ (PPJ) 3x6</v>
          </cell>
        </row>
        <row r="260">
          <cell r="F260" t="str">
            <v>MMJ (PPJ) 4x6</v>
          </cell>
        </row>
        <row r="261">
          <cell r="F261" t="str">
            <v>MMJ (PPJ) 5x6</v>
          </cell>
        </row>
        <row r="262">
          <cell r="F262" t="str">
            <v>MMJ (PPJ) 4x10</v>
          </cell>
        </row>
        <row r="263">
          <cell r="F263" t="str">
            <v>MMJ (PPJ) 5x10</v>
          </cell>
        </row>
        <row r="264">
          <cell r="F264" t="str">
            <v>MMJ (PPJ) 4x16</v>
          </cell>
        </row>
        <row r="265">
          <cell r="F265" t="str">
            <v>MMJ (PPJ) 5x16</v>
          </cell>
        </row>
        <row r="266">
          <cell r="F266" t="str">
            <v>MMJ (PPJ) 4x25</v>
          </cell>
        </row>
        <row r="267">
          <cell r="F267" t="str">
            <v>MMJ (PPJ) 5x25</v>
          </cell>
        </row>
        <row r="268">
          <cell r="F268" t="str">
            <v xml:space="preserve">               Vara kabeļi ar gumijas izolāciju</v>
          </cell>
        </row>
        <row r="269">
          <cell r="F269" t="str">
            <v>Kabelis H05 RR-F 2x0.75</v>
          </cell>
        </row>
        <row r="270">
          <cell r="F270" t="str">
            <v>Kabelis H05 RR-F 2x1.0</v>
          </cell>
        </row>
        <row r="271">
          <cell r="F271" t="str">
            <v>Kabelis H05 RR-F 2x1.5</v>
          </cell>
        </row>
        <row r="272">
          <cell r="F272" t="str">
            <v>Kabelis H05 RR-F 2x2.5</v>
          </cell>
        </row>
        <row r="273">
          <cell r="F273" t="str">
            <v>Kabelis H05 RR-F 3x0.75</v>
          </cell>
        </row>
        <row r="274">
          <cell r="F274" t="str">
            <v>Kabelis H05 RR-F 3x1.0</v>
          </cell>
        </row>
        <row r="275">
          <cell r="F275" t="str">
            <v>Kabelis H05 RR-F 3x1.5</v>
          </cell>
        </row>
        <row r="276">
          <cell r="F276" t="str">
            <v>Kabelis H05 RR-F 3x2.5</v>
          </cell>
        </row>
        <row r="277">
          <cell r="F277" t="str">
            <v>Kabelis H05 RR-F 4x0.75</v>
          </cell>
        </row>
        <row r="278">
          <cell r="F278" t="str">
            <v>Kabelis H05 RR-F 4x1.0</v>
          </cell>
        </row>
        <row r="279">
          <cell r="F279" t="str">
            <v xml:space="preserve">               Pašnesošie vītie alumīnija kabeļi ar PE izolāciju</v>
          </cell>
        </row>
        <row r="280">
          <cell r="F280" t="str">
            <v>AMKA 1kV 1x16+25</v>
          </cell>
        </row>
        <row r="281">
          <cell r="F281" t="str">
            <v>AMKA 1kV 3x16+25</v>
          </cell>
        </row>
        <row r="282">
          <cell r="F282" t="str">
            <v>AMKA 1kV 3x25+35</v>
          </cell>
        </row>
        <row r="283">
          <cell r="F283" t="str">
            <v>AMKA 1kV 3x35+50</v>
          </cell>
        </row>
        <row r="284">
          <cell r="F284" t="str">
            <v>AMKA 1kV 3x50+70</v>
          </cell>
        </row>
        <row r="285">
          <cell r="F285" t="str">
            <v>AMKA 1kV 3x70+95</v>
          </cell>
        </row>
        <row r="286">
          <cell r="F286" t="str">
            <v>AMKA 1kV 3x120+95</v>
          </cell>
        </row>
        <row r="290">
          <cell r="F290" t="str">
            <v>Aizsargcaurule Evocab Flex Ø40</v>
          </cell>
        </row>
        <row r="291">
          <cell r="F291" t="str">
            <v>Aizsargcaurule Evocab Flex Ø50</v>
          </cell>
        </row>
        <row r="292">
          <cell r="F292" t="str">
            <v>Aizsargcaurule Evocab Flex Ø63</v>
          </cell>
        </row>
        <row r="293">
          <cell r="F293" t="str">
            <v>Aizsargcaurule Evocab Flex Ø75</v>
          </cell>
        </row>
        <row r="294">
          <cell r="F294" t="str">
            <v>Aizsargcaurule Evocab Flex Ø90</v>
          </cell>
        </row>
        <row r="295">
          <cell r="F295" t="str">
            <v>Aizsargcaurule Evocab Flex Ø110</v>
          </cell>
        </row>
        <row r="296">
          <cell r="F296" t="str">
            <v>Aizsargcaurule Evocab Flex Ø125</v>
          </cell>
        </row>
        <row r="297">
          <cell r="F297" t="str">
            <v>Aizsargcaurule Evocab Flex Ø160</v>
          </cell>
        </row>
        <row r="298">
          <cell r="F298" t="str">
            <v>Dalītā kabeļu aizsargcaurule AROT ∅=75</v>
          </cell>
        </row>
        <row r="299">
          <cell r="F299" t="str">
            <v>Aizsargcaurule Evocab Split Ø100</v>
          </cell>
        </row>
        <row r="300">
          <cell r="F300" t="str">
            <v>Aizsargcaurule Evocab Split Ø141</v>
          </cell>
        </row>
        <row r="301">
          <cell r="F301" t="str">
            <v>Brīdinājuma lenta ''Kabelis''</v>
          </cell>
        </row>
        <row r="302">
          <cell r="F302" t="str">
            <v>Kabeļu galu apdare 150mm2</v>
          </cell>
        </row>
        <row r="303">
          <cell r="F303" t="str">
            <v>Kabeļu galu apdare 70mm2</v>
          </cell>
        </row>
        <row r="304">
          <cell r="F304" t="str">
            <v>Kabeļu savienojuma uzmavas 150mm2</v>
          </cell>
        </row>
        <row r="305">
          <cell r="F305" t="str">
            <v>Sadalne UAKS-2-01-23-3/(16-32)</v>
          </cell>
        </row>
        <row r="306">
          <cell r="F306" t="str">
            <v>Sadalne UKS-3</v>
          </cell>
        </row>
        <row r="307">
          <cell r="F307" t="str">
            <v>Sadalne UAKS-2-3/(16-63)</v>
          </cell>
        </row>
        <row r="308">
          <cell r="F308" t="str">
            <v>Sadalne KS-4A</v>
          </cell>
        </row>
        <row r="309">
          <cell r="F309" t="str">
            <v>Sadalne Ā-(N)-DUS-I-(P)-34</v>
          </cell>
        </row>
        <row r="310">
          <cell r="F310" t="str">
            <v>Sadalnes pamats BP-2</v>
          </cell>
        </row>
        <row r="311">
          <cell r="F311" t="str">
            <v>Automātslēdzis 3C16A</v>
          </cell>
        </row>
        <row r="312">
          <cell r="F312" t="str">
            <v>Automātslēdzis 3C20A</v>
          </cell>
        </row>
        <row r="313">
          <cell r="F313" t="str">
            <v>Automātslēdzis 3C25A</v>
          </cell>
        </row>
        <row r="314">
          <cell r="F314" t="str">
            <v>Automātslēdzis 3C32A</v>
          </cell>
        </row>
        <row r="315">
          <cell r="F315" t="str">
            <v>Automātslēdzis 3C40A</v>
          </cell>
        </row>
        <row r="316">
          <cell r="F316" t="str">
            <v>Drošinātājs NH-2 125A</v>
          </cell>
        </row>
        <row r="317">
          <cell r="F317" t="str">
            <v>Drošinātājs NH-2 100A</v>
          </cell>
        </row>
        <row r="318">
          <cell r="F318" t="str">
            <v>Drošinātājs NH-2 80A</v>
          </cell>
        </row>
        <row r="319">
          <cell r="F319" t="str">
            <v>Drošinātājs NH-00 35A</v>
          </cell>
        </row>
        <row r="320">
          <cell r="F320" t="str">
            <v>Naži NH-00</v>
          </cell>
        </row>
        <row r="321">
          <cell r="F321" t="str">
            <v xml:space="preserve">Naži NH-2 </v>
          </cell>
        </row>
        <row r="322">
          <cell r="F322" t="str">
            <v>0,4kV pāsrieguma novadītājs</v>
          </cell>
        </row>
        <row r="323">
          <cell r="F323" t="str">
            <v>Spaile KG43 ar konvertiem SP-16</v>
          </cell>
        </row>
        <row r="324">
          <cell r="F324" t="str">
            <v>Spaile SL4,25 ar konvertiem SP-15</v>
          </cell>
        </row>
        <row r="325">
          <cell r="F325" t="str">
            <v>Kabeļa aizsardzība pa balstu ar stiprinājumiem</v>
          </cell>
        </row>
        <row r="326">
          <cell r="F326" t="str">
            <v>Atkārtotā zemējuma komplekts (h=2,5)</v>
          </cell>
        </row>
        <row r="327">
          <cell r="F327" t="str">
            <v>Smilts</v>
          </cell>
        </row>
        <row r="328">
          <cell r="F328" t="str">
            <v>Koka Balsts h=12m</v>
          </cell>
        </row>
        <row r="329">
          <cell r="F329" t="str">
            <v>Bultskrūve</v>
          </cell>
        </row>
        <row r="330">
          <cell r="F330" t="str">
            <v xml:space="preserve">Enkurs </v>
          </cell>
        </row>
        <row r="331">
          <cell r="F331" t="str">
            <v>Enkura stienis</v>
          </cell>
        </row>
        <row r="332">
          <cell r="F332" t="str">
            <v>0,4kV izolātors</v>
          </cell>
        </row>
        <row r="333">
          <cell r="F333" t="str">
            <v>Kāsis</v>
          </cell>
        </row>
        <row r="334">
          <cell r="F334" t="str">
            <v>Balsta cepure</v>
          </cell>
        </row>
        <row r="335">
          <cell r="F335" t="str">
            <v>Vads AT35</v>
          </cell>
        </row>
        <row r="336">
          <cell r="F336" t="str">
            <v xml:space="preserve">Blokslēdzis SZ-152 </v>
          </cell>
        </row>
        <row r="337">
          <cell r="F337" t="str">
            <v>AMKA 3x50+70</v>
          </cell>
        </row>
        <row r="338">
          <cell r="F338" t="str">
            <v>Drošinātājs NH-00, 40A</v>
          </cell>
        </row>
        <row r="339">
          <cell r="F339" t="str">
            <v>Spaile SL4,25 ar konvertiem SP-15</v>
          </cell>
        </row>
        <row r="340">
          <cell r="F340" t="str">
            <v>Kabelis AXMK 4x16</v>
          </cell>
        </row>
        <row r="341">
          <cell r="F341" t="str">
            <v>Brīdinājuma lenta ''Kabelis''</v>
          </cell>
        </row>
        <row r="342">
          <cell r="F342" t="str">
            <v>Kabeļu galu apdare 16mm2</v>
          </cell>
        </row>
        <row r="343">
          <cell r="F343" t="str">
            <v>Kabeļu savienojuma uzmavas 16mm2</v>
          </cell>
        </row>
        <row r="344">
          <cell r="F344" t="str">
            <v>Hermētiskās nozarkārbas</v>
          </cell>
        </row>
        <row r="345">
          <cell r="F345" t="str">
            <v>Kabeļu aizsardzība pa sienu ar stiprinājumiem</v>
          </cell>
        </row>
        <row r="349">
          <cell r="F349" t="str">
            <v>Ārējie vājstrāvas tīkli</v>
          </cell>
        </row>
        <row r="350">
          <cell r="F350" t="str">
            <v>Sakaru kabeļu līnijas</v>
          </cell>
        </row>
        <row r="351">
          <cell r="F351" t="str">
            <v>Sakaru kabaļa līnijas izbūve</v>
          </cell>
        </row>
        <row r="352">
          <cell r="F352" t="str">
            <v>Kabeļu kanalizācija</v>
          </cell>
        </row>
        <row r="358">
          <cell r="F358" t="str">
            <v>Sakaru optiskā kabaļa līnijas izbūve</v>
          </cell>
        </row>
        <row r="359">
          <cell r="F359" t="str">
            <v>Optisko kabeļu sadales panelis (ODF)</v>
          </cell>
        </row>
        <row r="360">
          <cell r="F360" t="str">
            <v>Optiskais kabelis (24dzīslu) bez konektoriem</v>
          </cell>
        </row>
        <row r="363">
          <cell r="F363" t="str">
            <v>Sakaru kabeļu līniju kanalizācija</v>
          </cell>
        </row>
        <row r="365">
          <cell r="F365" t="str">
            <v>Sakaru kabeļu gaisvadu līnijas</v>
          </cell>
        </row>
        <row r="369">
          <cell r="F369" t="str">
            <v>Ārējie siltumtīkli</v>
          </cell>
        </row>
        <row r="373">
          <cell r="F373" t="str">
            <v>Ārējie gāzes tīkli</v>
          </cell>
        </row>
        <row r="374">
          <cell r="F374" t="str">
            <v>Gāzes ventiļa "peldoša" tipa kape 40t</v>
          </cell>
        </row>
        <row r="377">
          <cell r="F377" t="str">
            <v>Naftas produktu tīkli</v>
          </cell>
        </row>
        <row r="378">
          <cell r="F378" t="str">
            <v>Ārējais ūdensvads un kanalizācija</v>
          </cell>
        </row>
        <row r="379">
          <cell r="F379" t="str">
            <v>Brīdinājuma lenta</v>
          </cell>
        </row>
        <row r="380">
          <cell r="F380" t="str">
            <v>Caurules un veidgabali</v>
          </cell>
        </row>
        <row r="381">
          <cell r="F381" t="str">
            <v>PVC caurule ar uzmavu 110x3,2 T8</v>
          </cell>
        </row>
        <row r="382">
          <cell r="F382" t="str">
            <v>PVC caurule ar uzmavu 160x4,7 T8</v>
          </cell>
        </row>
        <row r="383">
          <cell r="F383" t="str">
            <v>PVC caurule ar uzmavu 200x5,9 T8</v>
          </cell>
        </row>
        <row r="384">
          <cell r="F384" t="str">
            <v>PVC caurule ar uzmavu 250x7,3 T8</v>
          </cell>
        </row>
        <row r="385">
          <cell r="F385" t="str">
            <v>PVC caurule ar uzmavu 315x9,2 T8</v>
          </cell>
        </row>
        <row r="386">
          <cell r="F386" t="str">
            <v>PVC caurule ar uzmavu 400x11,7 T8</v>
          </cell>
        </row>
        <row r="387">
          <cell r="F387" t="str">
            <v>PVC kanalizācijas aizsarguzmava Dn 110</v>
          </cell>
        </row>
        <row r="388">
          <cell r="F388" t="str">
            <v>PVC kanalizācijas aizsarguzmava Dn 160</v>
          </cell>
        </row>
        <row r="389">
          <cell r="F389" t="str">
            <v>PVC kanalizācijas aizsarguzmava Dn 200</v>
          </cell>
        </row>
        <row r="390">
          <cell r="F390" t="str">
            <v>PVC kanalizācijas dubultuzmava Dn 110</v>
          </cell>
        </row>
        <row r="391">
          <cell r="F391" t="str">
            <v>PVC kanalizācijas dubultuzmava Dn 160</v>
          </cell>
        </row>
        <row r="392">
          <cell r="F392" t="str">
            <v>PVC kanalizācijas dubultuzmava Dn 250</v>
          </cell>
        </row>
        <row r="393">
          <cell r="F393" t="str">
            <v>PVC kanalizācijas dubultuzmava Dn 315</v>
          </cell>
        </row>
        <row r="394">
          <cell r="F394" t="str">
            <v>PVC kanalizācijas līkums Dn 110 15gr</v>
          </cell>
        </row>
        <row r="395">
          <cell r="F395" t="str">
            <v>PVC kanalizācijas līkums Dn 110 30gr</v>
          </cell>
        </row>
        <row r="396">
          <cell r="F396" t="str">
            <v>PVC kanalizācijas līkums Dn 110 45gr</v>
          </cell>
        </row>
        <row r="397">
          <cell r="F397" t="str">
            <v>PVC kanalizācijas līkums Dn 110 67gr</v>
          </cell>
        </row>
        <row r="398">
          <cell r="F398" t="str">
            <v>PVC kanalizācijas līkums Dn 110 90gr</v>
          </cell>
        </row>
        <row r="399">
          <cell r="F399" t="str">
            <v>PVC kanalizācijas līkums Dn 160 15gr</v>
          </cell>
        </row>
        <row r="400">
          <cell r="F400" t="str">
            <v>PVC kanalizācijas līkums Dn 160 30gr</v>
          </cell>
        </row>
        <row r="401">
          <cell r="F401" t="str">
            <v>PVC kanalizācijas līkums Dn 160 45gr</v>
          </cell>
        </row>
        <row r="402">
          <cell r="F402" t="str">
            <v>PVC kanalizācijas līkums Dn 160 67gr</v>
          </cell>
        </row>
        <row r="403">
          <cell r="F403" t="str">
            <v>PVC kanalizācijas līkums Dn 160 90gr</v>
          </cell>
        </row>
        <row r="404">
          <cell r="F404" t="str">
            <v>PVC kanalizācijas līkums Dn 200 15gr</v>
          </cell>
        </row>
        <row r="405">
          <cell r="F405" t="str">
            <v>PVC kanalizācijas līkums Dn 200 30gr</v>
          </cell>
        </row>
        <row r="406">
          <cell r="F406" t="str">
            <v>PVC kanalizācijas līkums Dn 200 45gr</v>
          </cell>
        </row>
        <row r="407">
          <cell r="F407" t="str">
            <v>PVC kanalizācijas līkums Dn 200 67gr</v>
          </cell>
        </row>
        <row r="408">
          <cell r="F408" t="str">
            <v>PVC kanalizācijas līkums Dn 200 90gr</v>
          </cell>
        </row>
        <row r="409">
          <cell r="F409" t="str">
            <v>PVC kanalizācijas līkums Dn 250 45gr</v>
          </cell>
        </row>
        <row r="410">
          <cell r="F410" t="str">
            <v>PVC kanalizācijas līkums Dn 250 90gr</v>
          </cell>
        </row>
        <row r="411">
          <cell r="F411" t="str">
            <v>PVC kanalizācijas līkums Dn 315 45gr</v>
          </cell>
        </row>
        <row r="412">
          <cell r="F412" t="str">
            <v>PVC kanalizācijas pretvārsts Dn 110</v>
          </cell>
        </row>
        <row r="413">
          <cell r="F413" t="str">
            <v>PVC kanalizācijas pretvārsts Dn 160</v>
          </cell>
        </row>
        <row r="414">
          <cell r="F414" t="str">
            <v>PVC kanalizācijas remontuzmava Dn 110</v>
          </cell>
        </row>
        <row r="415">
          <cell r="F415" t="str">
            <v>PVC kanalizācijas remontuzmava Dn 160</v>
          </cell>
        </row>
        <row r="416">
          <cell r="F416" t="str">
            <v>PVC kanalizācijas remontuzmava Dn 250</v>
          </cell>
        </row>
        <row r="417">
          <cell r="F417" t="str">
            <v>PVC kanalizācijas remontuzmava Dn 315</v>
          </cell>
        </row>
        <row r="418">
          <cell r="F418" t="str">
            <v>PVC kanalizācijas revizija Dn 110</v>
          </cell>
        </row>
        <row r="419">
          <cell r="F419" t="str">
            <v xml:space="preserve">PVC kanalizācijas revizija Dn 160 </v>
          </cell>
        </row>
        <row r="420">
          <cell r="F420" t="str">
            <v xml:space="preserve">PVC kanalizācijas revizija Dn 200 </v>
          </cell>
        </row>
        <row r="421">
          <cell r="F421" t="str">
            <v>PVC kanalizācijas revizija Dn 250</v>
          </cell>
        </row>
        <row r="422">
          <cell r="F422" t="str">
            <v>PVC kanalizācijas T-gab Dn 110/110 45gr</v>
          </cell>
        </row>
        <row r="423">
          <cell r="F423" t="str">
            <v>PVC kanalizācijas T-gab Dn 110/110 90gr</v>
          </cell>
        </row>
        <row r="424">
          <cell r="F424" t="str">
            <v>PVC kanalizācijas T-gab DN 160/110 45gr</v>
          </cell>
        </row>
        <row r="425">
          <cell r="F425" t="str">
            <v>PVC kanalizācijas T-gab DN 160/110 90gr</v>
          </cell>
        </row>
        <row r="426">
          <cell r="F426" t="str">
            <v>PVC kanalizācijas T-gab Dn 160/160 45gr</v>
          </cell>
        </row>
        <row r="427">
          <cell r="F427" t="str">
            <v>PVC kanalizācijas T-gab Dn 160/160 90gr</v>
          </cell>
        </row>
        <row r="428">
          <cell r="F428" t="str">
            <v>PVC kanalizācijas T-gab Dn 200/110 45gr</v>
          </cell>
        </row>
        <row r="429">
          <cell r="F429" t="str">
            <v>PVC kanalizācijas T-gab Dn 200/110 90gr</v>
          </cell>
        </row>
        <row r="430">
          <cell r="F430" t="str">
            <v>PVC kanalizācijas T-gab Dn 200/160 45gr</v>
          </cell>
        </row>
        <row r="431">
          <cell r="F431" t="str">
            <v>PVC kanalizācijas T-gab Dn 200/160 90gr</v>
          </cell>
        </row>
        <row r="432">
          <cell r="F432" t="str">
            <v>PVC kanalizācijas T-gab Dn 200/200 45gr</v>
          </cell>
        </row>
        <row r="433">
          <cell r="F433" t="str">
            <v>PVC kanalizācijas T-gab Dn 200/200 90gr</v>
          </cell>
        </row>
        <row r="434">
          <cell r="F434" t="str">
            <v>PVC kanalizācijas T-gab Dn 250/160 45gr</v>
          </cell>
        </row>
        <row r="435">
          <cell r="F435" t="str">
            <v>PVC kanalizācijas T-gab Dn 250/160 90gr</v>
          </cell>
        </row>
        <row r="436">
          <cell r="F436" t="str">
            <v>PVC kanalizācijas T-gab Dn 250/200 45gr</v>
          </cell>
        </row>
        <row r="437">
          <cell r="F437" t="str">
            <v>PVC kanalizācijas T-gab Dn 250/200 90gr</v>
          </cell>
        </row>
        <row r="438">
          <cell r="F438" t="str">
            <v>PVC kanalizācijas T-gab Dn 250/250 45gr</v>
          </cell>
        </row>
        <row r="439">
          <cell r="F439" t="str">
            <v>PVC kanalizācijas T-gab Dn 250/250 90gr</v>
          </cell>
        </row>
        <row r="440">
          <cell r="F440" t="str">
            <v>PVC kanalizācijas T-gab Dn 315/160 45gr</v>
          </cell>
        </row>
        <row r="441">
          <cell r="F441" t="str">
            <v>PVC kanalizācijas T-gab Dn 315/160 90gr</v>
          </cell>
        </row>
        <row r="442">
          <cell r="F442" t="str">
            <v>PVC kanalizācijas T-gab Dn 315/200 45gr</v>
          </cell>
        </row>
        <row r="443">
          <cell r="F443" t="str">
            <v>PVC kanalizācijas T-gab Dn 315/200 90gr</v>
          </cell>
        </row>
        <row r="444">
          <cell r="F444" t="str">
            <v>PVC kanalizācijas T-gab Dn 315/250 45gr</v>
          </cell>
        </row>
        <row r="445">
          <cell r="F445" t="str">
            <v>PVC kanalizācijas T-gab Dn 315/250 90gr</v>
          </cell>
        </row>
        <row r="446">
          <cell r="F446" t="str">
            <v>PVC kanalizācijas T-gab Dn 315/315 45gr</v>
          </cell>
        </row>
        <row r="447">
          <cell r="F447" t="str">
            <v>PVC kanalizācijas T-gab Dn 315/315 90gr</v>
          </cell>
        </row>
        <row r="448">
          <cell r="F448" t="str">
            <v>PVC pāreja Dn 160/110</v>
          </cell>
        </row>
        <row r="449">
          <cell r="F449" t="str">
            <v>PVC pāreja Dn 200/160</v>
          </cell>
        </row>
        <row r="450">
          <cell r="F450" t="str">
            <v>PVC pāreja Dn 250/200</v>
          </cell>
        </row>
        <row r="451">
          <cell r="F451" t="str">
            <v>PVC pāreja Dn 315/200</v>
          </cell>
        </row>
        <row r="452">
          <cell r="F452" t="str">
            <v>PVC pāreja no uzmavas uz betona vai keramikas cauruli Dn 110/160</v>
          </cell>
        </row>
        <row r="453">
          <cell r="F453" t="str">
            <v>PVC pāreja no uzmavas uz betona vai keramikas cauruli Dn 160/224</v>
          </cell>
        </row>
        <row r="454">
          <cell r="F454" t="str">
            <v>PVC pāreja no uzmavas uz betona vai keramikas cauruli Dn 200/300</v>
          </cell>
        </row>
        <row r="455">
          <cell r="F455" t="str">
            <v>PVC pāreja no uzmavas uz betona vai keramikas cauruli Dn 250/354</v>
          </cell>
        </row>
        <row r="456">
          <cell r="F456" t="str">
            <v>PVC pāreja no uzmavas uz betona vai keramikas cauruli Dn 315/416</v>
          </cell>
        </row>
        <row r="457">
          <cell r="F457" t="str">
            <v>PVC termouzmava uz ķeta cauruli 110/126</v>
          </cell>
        </row>
        <row r="458">
          <cell r="F458" t="str">
            <v>PVC termouzmava uz ķeta cauruli 160/180</v>
          </cell>
        </row>
        <row r="459">
          <cell r="F459" t="str">
            <v>PVC termouzmava uz ķeta cauruli 200/265</v>
          </cell>
        </row>
        <row r="460">
          <cell r="F460" t="str">
            <v>PVC uzmavas noslēgtapa Dn 110</v>
          </cell>
        </row>
        <row r="461">
          <cell r="F461" t="str">
            <v>PVC uzmavas noslēgtapa Dn 160</v>
          </cell>
        </row>
        <row r="462">
          <cell r="F462" t="str">
            <v>PVC uzmavas noslēgtapa Dn 200</v>
          </cell>
        </row>
        <row r="463">
          <cell r="F463" t="str">
            <v>PVC uzmavas noslēgtapa Dn 250</v>
          </cell>
        </row>
        <row r="464">
          <cell r="F464" t="str">
            <v>PVC uzmavas noslēgtapa Dn 315</v>
          </cell>
        </row>
        <row r="465">
          <cell r="F465" t="str">
            <v>PP Caurules ar uzmavu dubultsienu (EN13476, Ieguldes klase T8) (Uponor Duplex) Dn 160/142</v>
          </cell>
        </row>
        <row r="466">
          <cell r="F466" t="str">
            <v>PP Caurules ar uzmavu dubultsienu (EN13476, Ieguldes klase T8) (Uponor Duplex) Dn 200/174</v>
          </cell>
        </row>
        <row r="467">
          <cell r="F467" t="str">
            <v>PP Caurules ar uzmavu dubultsienu (EN13476, Ieguldes klase T8) (Uponor Duplex) Dn 250/216</v>
          </cell>
        </row>
        <row r="468">
          <cell r="F468" t="str">
            <v>PP Caurules ar uzmavu dubultsienu (EN13476, Ieguldes klase T8) (Uponor Duplex) Dn 315/277</v>
          </cell>
        </row>
        <row r="469">
          <cell r="F469" t="str">
            <v>PP Caurules ar uzmavu dubultsienu (EN13476, Ieguldes klase T8) (Uponor Duplex) Dn 400/351</v>
          </cell>
        </row>
        <row r="470">
          <cell r="F470" t="str">
            <v>PP Caurules ar uzmavu monolītsienu (EN13476, Ieguldes klase T8) (Uponor Ultra Rib 2) Dn 200</v>
          </cell>
        </row>
        <row r="471">
          <cell r="F471" t="str">
            <v>PP Caurules ar uzmavu monolītsienu (EN13476, Ieguldes klase T8) (Uponor Ultra Rib 2) Dn 250</v>
          </cell>
        </row>
        <row r="472">
          <cell r="F472" t="str">
            <v>PP Caurules ar uzmavu monolītsienu (EN13476, Ieguldes klase T8) (Uponor Ultra Rib 2) Dn 315</v>
          </cell>
        </row>
        <row r="473">
          <cell r="F473" t="str">
            <v>PP Caurules ar uzmavu monolītsienu (EN13476, Ieguldes klase T8) (Uponor Ultra Rib 2) Dn 450</v>
          </cell>
        </row>
        <row r="474">
          <cell r="F474" t="str">
            <v>PP Caurules ar uzmavu monolītsienu (EN13476, Ieguldes klase T8) (Uponor Ultra Rib 2) Dn 560</v>
          </cell>
        </row>
        <row r="475">
          <cell r="F475" t="str">
            <v>Iemūrējamais blīvēšanas elements 140mm</v>
          </cell>
        </row>
        <row r="476">
          <cell r="F476" t="str">
            <v>Iemūrējamais blīvēšanas elements 175mm</v>
          </cell>
        </row>
        <row r="477">
          <cell r="F477" t="str">
            <v>Iemūrējamais blīvēšanas elements 200mm</v>
          </cell>
        </row>
        <row r="478">
          <cell r="F478" t="str">
            <v>PVC remontuzmava D110mm spiedvadam WAVIN</v>
          </cell>
        </row>
        <row r="479">
          <cell r="F479" t="str">
            <v>PVC remontuzmava D63 spiedvadam WAVIN</v>
          </cell>
        </row>
        <row r="480">
          <cell r="F480" t="str">
            <v>PVC remontuzmava D90mm spiedvadam WAVIN</v>
          </cell>
        </row>
        <row r="481">
          <cell r="F481" t="str">
            <v>Akas grodi un lūkas</v>
          </cell>
        </row>
        <row r="482">
          <cell r="F482" t="str">
            <v>Betona grods Ø1m, h=1m</v>
          </cell>
        </row>
        <row r="483">
          <cell r="F483" t="str">
            <v>Betona grods Ø1m, h=0.60m</v>
          </cell>
        </row>
        <row r="484">
          <cell r="F484" t="str">
            <v>Betona grods Ø1m, h=0.50m</v>
          </cell>
        </row>
        <row r="485">
          <cell r="F485" t="str">
            <v>Betona grods Ø1m, h=0.30m</v>
          </cell>
        </row>
        <row r="486">
          <cell r="F486" t="str">
            <v>Betona grods Ø1.5m, h=1m</v>
          </cell>
        </row>
        <row r="487">
          <cell r="F487" t="str">
            <v>Betona grods Ø1.5m, h=0.75m</v>
          </cell>
        </row>
        <row r="488">
          <cell r="F488" t="str">
            <v>Betona grods Ø1.5m, h=0.50m</v>
          </cell>
        </row>
        <row r="489">
          <cell r="F489" t="str">
            <v>Betona grods Ø1.5m, h=0.25m</v>
          </cell>
        </row>
        <row r="490">
          <cell r="F490" t="str">
            <v>Betona grods AG Ø2m, h=1m</v>
          </cell>
        </row>
        <row r="491">
          <cell r="F491" t="str">
            <v>Betona grods AG Ø2m, h=0.75m</v>
          </cell>
        </row>
        <row r="492">
          <cell r="F492" t="str">
            <v>Betona grods AG Ø2m, h=0.50m</v>
          </cell>
        </row>
        <row r="493">
          <cell r="F493" t="str">
            <v>Betona grods AG Ø1m, h=1m</v>
          </cell>
        </row>
        <row r="494">
          <cell r="F494" t="str">
            <v>Betona grods AG Ø1m, h=0.60m</v>
          </cell>
        </row>
        <row r="495">
          <cell r="F495" t="str">
            <v>Betona grods AG Ø1m, h=0.50m</v>
          </cell>
        </row>
        <row r="496">
          <cell r="F496" t="str">
            <v>Betona grods AG Ø1m, h=0.30m</v>
          </cell>
        </row>
        <row r="497">
          <cell r="F497" t="str">
            <v>Betona grods AG Ø1.5m, h=1m</v>
          </cell>
        </row>
        <row r="498">
          <cell r="F498" t="str">
            <v>Betona grods AG Ø1.5m, h=0.75m</v>
          </cell>
        </row>
        <row r="499">
          <cell r="F499" t="str">
            <v>Betona grods AG Ø1.5m, h=0.50m</v>
          </cell>
        </row>
        <row r="500">
          <cell r="F500" t="str">
            <v>Betona grods AG Ø1.5m, h=0.25m</v>
          </cell>
        </row>
        <row r="501">
          <cell r="F501" t="str">
            <v>Betona grods AG Ø2m, h=1m</v>
          </cell>
        </row>
        <row r="502">
          <cell r="F502" t="str">
            <v>Betona grods AG Ø2m, h=0.75m</v>
          </cell>
        </row>
        <row r="503">
          <cell r="F503" t="str">
            <v>Betona grods AG Ø2m, h=0.50m</v>
          </cell>
        </row>
        <row r="504">
          <cell r="F504" t="str">
            <v>Betona grods ar dibenu AGD Ø1m, h=1m</v>
          </cell>
        </row>
        <row r="505">
          <cell r="F505" t="str">
            <v>Betona grods ar dibenu AGD Ø1m, h=0.60m</v>
          </cell>
        </row>
        <row r="506">
          <cell r="F506" t="str">
            <v>Betona grods ar dibenu AGD Ø1.5m, h=1m</v>
          </cell>
        </row>
        <row r="507">
          <cell r="F507" t="str">
            <v>Betona grods ar dibenu AGD Ø2m, h=1m</v>
          </cell>
        </row>
        <row r="508">
          <cell r="F508" t="str">
            <v>Betona grods AGK (konus) Ø1m/0.625m, h=0.60m</v>
          </cell>
        </row>
        <row r="509">
          <cell r="F509" t="str">
            <v>Betona grods AGK (konus) Ø1m/0.7m, h=0.60m</v>
          </cell>
        </row>
        <row r="510">
          <cell r="F510" t="str">
            <v>Betona grodu pamats KCD-10 (h=100mm)</v>
          </cell>
        </row>
        <row r="511">
          <cell r="F511" t="str">
            <v>Betona grodu pamats KCD-15 (h=120mm)</v>
          </cell>
        </row>
        <row r="512">
          <cell r="F512" t="str">
            <v>Betona grodu pamats KCD-20 (h=120mm)</v>
          </cell>
        </row>
        <row r="513">
          <cell r="F513" t="str">
            <v>Betona grodu vāks AGP-10 (h=100mm)</v>
          </cell>
        </row>
        <row r="514">
          <cell r="F514" t="str">
            <v>Betona grodu vāks AGP-15 (h=100mm)</v>
          </cell>
        </row>
        <row r="515">
          <cell r="F515" t="str">
            <v>Betona grodu vāks AGP-20 (h=120mm)</v>
          </cell>
        </row>
        <row r="516">
          <cell r="F516" t="str">
            <v>Betona grodu vāks Ø1,2m</v>
          </cell>
        </row>
        <row r="517">
          <cell r="F517" t="str">
            <v>Betona grodu vāks Ø1,7m</v>
          </cell>
        </row>
        <row r="518">
          <cell r="F518" t="str">
            <v>Betona grodu vāks Ø2,3m</v>
          </cell>
        </row>
        <row r="519">
          <cell r="F519" t="str">
            <v>Betona grodu vāks Ø1m bez atveres lūkai</v>
          </cell>
        </row>
        <row r="520">
          <cell r="F520" t="str">
            <v>Betona grodu vāks Ø1,4m bez atveres lūkai</v>
          </cell>
        </row>
        <row r="521">
          <cell r="F521" t="str">
            <v>Betona grodu vāks Ø1,2m bez atveres lūkai</v>
          </cell>
        </row>
        <row r="522">
          <cell r="F522" t="str">
            <v>Betona grodu vāks Ø1,7m bez atveres lūkai</v>
          </cell>
        </row>
        <row r="523">
          <cell r="F523" t="str">
            <v>Betona grodu vāks Ø2.2m bez atveres lūkai</v>
          </cell>
        </row>
        <row r="524">
          <cell r="F524" t="str">
            <v>Izlīdzināšanas gredzens</v>
          </cell>
        </row>
        <row r="525">
          <cell r="F525" t="str">
            <v>Izlīdzināšanas gredzens (Ø0.625m, h=100mm)</v>
          </cell>
        </row>
        <row r="526">
          <cell r="F526" t="str">
            <v>Izlīdzināšanas gredzens (Ø0.625m, h=80mm)</v>
          </cell>
        </row>
        <row r="527">
          <cell r="F527" t="str">
            <v>Izlīdzināšanas gredzens (Ø0.625m, h=60mm)</v>
          </cell>
        </row>
        <row r="528">
          <cell r="F528" t="str">
            <v>Izlīdzināšanas gredzens (Ø0.7m, h=100mm)</v>
          </cell>
        </row>
        <row r="529">
          <cell r="F529" t="str">
            <v>Izlīdzināšanas gredzens (Ø0.7m, h=80mm)</v>
          </cell>
        </row>
        <row r="530">
          <cell r="F530" t="str">
            <v>Izlīdzināšanas gredzens (Ø0.7m, h=60mm)</v>
          </cell>
        </row>
        <row r="531">
          <cell r="F531" t="str">
            <v>Saliekamo dzelzsbetona aku montāžas komplekts - grodu blīvgumijas, aizsarguzmavas cauruļu iebetonēšanai, hidroizolācija</v>
          </cell>
        </row>
        <row r="532">
          <cell r="F532" t="str">
            <v>Aka no saliekamiem dz/b elementiem DN 1000mm un iestrādātiem gumijas blīvgredzeniem, komplektā ietverti kāpšļi un dubultu hidroizolāciju, aku dz/b konstrukcija atbilstoši LVS EN 206-1 prasībām, lietojamā betona klase  C25, ūdens caurlaidības marka W10, salizturība F200, ķīmiskā noturība pret hlorīdu iedarbību. Dziļums no 2,00m līdz 3,00m.</v>
          </cell>
        </row>
        <row r="533">
          <cell r="F533" t="str">
            <v>Aka no saliekamiem dz/b elementiem DN 1500mm un iestrādātiem gumijas blīvgredzeniem, komplektā ietverti kāpšļi un dubultu hidroizolāciju, aku dz/b konstrukcija atbilstoši LVS EN 206-1 prasībām, lietojamā betona klase  C25, ūdens caurlaidības marka W10, salizturība F200, ķīmiskā noturība pret hlorīdu iedarbību. Dziļums līdz 2,50m.</v>
          </cell>
        </row>
        <row r="534">
          <cell r="F534" t="str">
            <v>"Peldošā" A15 ķeta lūka Ø400mm, atbilstoši LVS EN 124 prasībām</v>
          </cell>
        </row>
        <row r="535">
          <cell r="F535" t="str">
            <v>"Peldošā" A15 ķeta lūka Ø600mm, atbilstoši LVS EN 124 prasībām</v>
          </cell>
        </row>
        <row r="536">
          <cell r="F536" t="str">
            <v>"Peldošā" A15 ķeta lūka Ø700mm, atbilstoši LVS EN 124 prasībām</v>
          </cell>
        </row>
        <row r="537">
          <cell r="F537" t="str">
            <v>"Nepeldošā" A15 ķeta lūka Ø400mm, atbilstoši LVS EN 124 prasībām</v>
          </cell>
        </row>
        <row r="538">
          <cell r="F538" t="str">
            <v>"Nepeldošā" A15 ķeta lūka Ø600mm, atbilstoši LVS EN 124 prasībām</v>
          </cell>
        </row>
        <row r="539">
          <cell r="F539" t="str">
            <v>"Nepeldošā" A15 ķeta lūka Ø700mm, atbilstoši LVS EN 124 prasībām</v>
          </cell>
        </row>
        <row r="540">
          <cell r="F540" t="str">
            <v>"Peldošā" B125 ķeta lūka Ø400mm, atbilstoši LVS EN 124 prasībām</v>
          </cell>
        </row>
        <row r="541">
          <cell r="F541" t="str">
            <v>"Peldošā" B125 ķeta lūka Ø600mm, atbilstoši LVS EN 124 prasībām</v>
          </cell>
        </row>
        <row r="542">
          <cell r="F542" t="str">
            <v>"Peldošā" B125 ķeta lūka Ø700mm, atbilstoši LVS EN 124 prasībām</v>
          </cell>
        </row>
        <row r="543">
          <cell r="F543" t="str">
            <v>"Peldošā" B125 ķeta lūka Ø700mm, atbilstoši LVS EN 124 prasībām, ar enģi un blīvgumiju</v>
          </cell>
        </row>
        <row r="544">
          <cell r="F544" t="str">
            <v>"Nepeldošā" B125 ķeta lūka Ø400mm, atbilstoši LVS EN 124 prasībām</v>
          </cell>
        </row>
        <row r="545">
          <cell r="F545" t="str">
            <v>"Nepeldošā" B125 ķeta lūka Ø600mm, atbilstoši LVS EN 124 prasībām</v>
          </cell>
        </row>
        <row r="546">
          <cell r="F546" t="str">
            <v>"Nepeldošā" B125 ķeta lūka Ø700mm, atbilstoši LVS EN 124 prasībām</v>
          </cell>
        </row>
        <row r="547">
          <cell r="F547" t="str">
            <v>"Nepeldošā" B125 ķeta lūka Ø700mm, atbilstoši LVS EN 124 prasībām, ar enģi un blīvgumiju</v>
          </cell>
        </row>
        <row r="548">
          <cell r="F548" t="str">
            <v>"Peldošā" C250 ķeta lūka Ø400mm, atbilstoši LVS EN 124 prasībām</v>
          </cell>
        </row>
        <row r="549">
          <cell r="F549" t="str">
            <v>"Peldošā" C250 ķeta lūka Ø600mm, atbilstoši LVS EN 124 prasībām</v>
          </cell>
        </row>
        <row r="550">
          <cell r="F550" t="str">
            <v>"Peldošā" C250 ķeta lūka Ø700mm, atbilstoši LVS EN 124 prasībām</v>
          </cell>
        </row>
        <row r="551">
          <cell r="F551" t="str">
            <v>"Peldošā" C250 ķeta lūka Ø700mm, atbilstoši LVS EN 124 prasībām, ar enģi un blīvgumiju</v>
          </cell>
        </row>
        <row r="552">
          <cell r="F552" t="str">
            <v>"Nepeldošā" C250 ķeta lūka Ø400mm, atbilstoši LVS EN 124 prasībām</v>
          </cell>
        </row>
        <row r="553">
          <cell r="F553" t="str">
            <v>"Nepeldošā" C250 ķeta lūka Ø600mm, atbilstoši LVS EN 124 prasībām</v>
          </cell>
        </row>
        <row r="554">
          <cell r="F554" t="str">
            <v>"Nepeldošā" C250 ķeta lūka Ø700mm, atbilstoši LVS EN 124 prasībām</v>
          </cell>
        </row>
        <row r="555">
          <cell r="F555" t="str">
            <v>"Nepeldošā" C250 ķeta lūka Ø700mm, atbilstoši LVS EN 124 prasībām, ar enģi un blīvgumiju</v>
          </cell>
        </row>
        <row r="556">
          <cell r="F556" t="str">
            <v>"Peldošā" D400 ķeta lūka Ø400mm, atbilstoši LVS EN 124 prasībām</v>
          </cell>
        </row>
        <row r="557">
          <cell r="F557" t="str">
            <v>"Peldošā" D400 ķeta lūka Ø600mm, atbilstoši LVS EN 124 prasībām</v>
          </cell>
        </row>
        <row r="558">
          <cell r="F558" t="str">
            <v>"Peldošā" D400 ķeta lūka Ø700mm, atbilstoši LVS EN 124 prasībām</v>
          </cell>
        </row>
        <row r="559">
          <cell r="F559" t="str">
            <v>"Peldošā" D400 ķeta lūka Ø700mm, atbilstoši LVS EN 124 prasībām, ar enģi un blīvgumiju</v>
          </cell>
        </row>
        <row r="560">
          <cell r="F560" t="str">
            <v>"Nepeldošā" D400 ķeta lūka Ø400mm, atbilstoši LVS EN 124 prasībām</v>
          </cell>
        </row>
        <row r="561">
          <cell r="F561" t="str">
            <v>"Nepeldošā" D400 ķeta lūka Ø600mm, atbilstoši LVS EN 124 prasībām</v>
          </cell>
        </row>
        <row r="562">
          <cell r="F562" t="str">
            <v>"Nepeldošā" D400 ķeta lūka Ø700mm, atbilstoši LVS EN 124 prasībām</v>
          </cell>
        </row>
        <row r="563">
          <cell r="F563" t="str">
            <v>"Nepeldošā" D400 ķeta lūka Ø800mm, atbilstoši LVS EN 124 prasībām</v>
          </cell>
        </row>
        <row r="564">
          <cell r="F564" t="str">
            <v>"Nepeldošā" D400 ķeta lūka Ø800mm, atbilstoši LVS EN 124 prasībām, ar enģi un blīvgumiju</v>
          </cell>
        </row>
        <row r="565">
          <cell r="F565" t="str">
            <v>"Peldošā" E600 ķeta lūka Ø700mm, atbilstoši LVS EN 124 prasībām (brauktuvēm ar satiksmes intensitātei AADTj, pievestā ≥3.5 tūkst.)</v>
          </cell>
        </row>
        <row r="566">
          <cell r="F566" t="str">
            <v>"Peldošā" F900 ķeta lūka Ø700mm, atbilstoši LVS EN 124 prasībām (brauktuvēm ar satiksmes intensitātei AADTj, pievestā ≥3.5 tūkst.)</v>
          </cell>
        </row>
        <row r="567">
          <cell r="F567" t="str">
            <v>Teleskopisko caurule Ø315</v>
          </cell>
        </row>
        <row r="568">
          <cell r="F568" t="str">
            <v>Nerūsējošā tērauda siets 20x20x2.5mm</v>
          </cell>
        </row>
        <row r="569">
          <cell r="F569" t="str">
            <v>Siltumizolācija TENAPORS EXTRA EPS 150</v>
          </cell>
        </row>
        <row r="570">
          <cell r="F570" t="str">
            <v>Individuāli izgatavojams koka vāks ar Zn skārda apsūvumu 1x1m</v>
          </cell>
        </row>
        <row r="572">
          <cell r="F572" t="str">
            <v>Ūdensvads</v>
          </cell>
        </row>
        <row r="573">
          <cell r="F573" t="str">
            <v>Caurules un veidgabali</v>
          </cell>
        </row>
        <row r="574">
          <cell r="F574" t="str">
            <v>Kompresijas uzmava d63x63</v>
          </cell>
        </row>
        <row r="575">
          <cell r="F575" t="str">
            <v>Polietilēna caurule PN10 63x3,8</v>
          </cell>
        </row>
        <row r="578">
          <cell r="F578" t="str">
            <v>Akas</v>
          </cell>
        </row>
        <row r="580">
          <cell r="F580" t="str">
            <v>Cits ūdensapgādes aprīkojums</v>
          </cell>
        </row>
        <row r="582">
          <cell r="F582" t="str">
            <v>Sadzīves kanalizācija</v>
          </cell>
        </row>
        <row r="583">
          <cell r="F583" t="str">
            <v>Caurules un veidgabali</v>
          </cell>
        </row>
        <row r="585">
          <cell r="F585" t="str">
            <v>Akas</v>
          </cell>
        </row>
        <row r="587">
          <cell r="F587" t="str">
            <v>Cits sadzīves kanalizācijas aprīkojums</v>
          </cell>
        </row>
        <row r="589">
          <cell r="F589" t="str">
            <v xml:space="preserve">Lietus ūdens kanalizācija </v>
          </cell>
        </row>
        <row r="590">
          <cell r="F590" t="str">
            <v>Caurules un veidgabali</v>
          </cell>
        </row>
        <row r="592">
          <cell r="F592" t="str">
            <v>Akas un gūlijas</v>
          </cell>
        </row>
        <row r="593">
          <cell r="F593" t="str">
            <v>Aka no saliekamiem dz/b elementiem DN 1000mm un iestrādātiem gumijas blīvgredzeniem, komplektā ietverti kāpšļi un dubultu hidroizolāciju, aku dz/b konstrukcija atbilstoši LVS EN 206-1 prasībām, lietojamā betona klase  C25, ūdens caurlaidības marka W10, salizturība F200, ķīmiskā noturība pret hlorīdu iedarbību. Dziļums no 2,00m līdz 3,00m.</v>
          </cell>
        </row>
        <row r="594">
          <cell r="F594" t="str">
            <v>Aka no saliekamiem dz/b elementiem DN 1500mm un iestrādātiem gumijas blīvgredzeniem, komplektā ietverti kāpšļi un dubultu hidroizolāciju, aku dz/b konstrukcija atbilstoši LVS EN 206-1 prasībām, lietojamā betona klase  C25, ūdens caurlaidības marka W10, salizturība F200, ķīmiskā noturība pret hlorīdu iedarbību. Dziļums līdz 2,50m.</v>
          </cell>
        </row>
        <row r="595">
          <cell r="F595" t="str">
            <v>Plastmasas gūlija ar nosēddaļu un "četrstūra" ķeta rāmi, Ø400mm h=1.20m</v>
          </cell>
        </row>
        <row r="596">
          <cell r="F596" t="str">
            <v>Plastmasas gūlija ar nosēddaļu čuguna rāmi un resti, diam. 400mm līdz 2.5m</v>
          </cell>
        </row>
        <row r="597">
          <cell r="F597" t="str">
            <v>Virsūdeņu uztvērējs (gūlija) DN 400 ar 0.7m nosēddaļu H=līdz 2m (pēc ražotāja komplektācijas: komplektā ar korpusu, teleskopisko un augstuma regulēšanas cauruli, blīvgredzenu, manžeti teleskopiskajai caurulei, ķeta rāmi un restu vāku)</v>
          </cell>
        </row>
        <row r="598">
          <cell r="F598" t="str">
            <v>Virsūdeņu uztvērējs (gūlija) DN 400 ar 0.7m nosēddaļu H=no 2 līdz 3m (pēc ražotāja komplektācijas: komplektā ar korpusu, teleskopisko un augstuma regulēšanas cauruli, blīvgredzenu, manžeti teleskopiskajai caurulei, ķeta rāmi un restu vāku)</v>
          </cell>
        </row>
        <row r="599">
          <cell r="F599" t="str">
            <v>Plastmasas skataka ar šahtu Ø400, teleskopisko cauruli Ø315 un 40 tn čuguna rāmi un vāku</v>
          </cell>
        </row>
        <row r="600">
          <cell r="F600" t="str">
            <v>Polimērbetona gūlija ar čuguna rāmi un nosegrežģi ar sifonu un plastmasas duļķu uztvērēju ar DN100 (ACO gūlija ar Pointlock noslēgu - Pas.Nr.10500)</v>
          </cell>
        </row>
        <row r="601">
          <cell r="F601" t="str">
            <v>Drenāža</v>
          </cell>
        </row>
        <row r="602">
          <cell r="F602" t="str">
            <v>Drenāžas redukcija 92x58</v>
          </cell>
        </row>
        <row r="603">
          <cell r="F603" t="str">
            <v>Drenāžas redukcija 128x92</v>
          </cell>
        </row>
        <row r="604">
          <cell r="F604" t="str">
            <v>Drenāžas redukcija 160x128</v>
          </cell>
        </row>
        <row r="605">
          <cell r="F605" t="str">
            <v>Drenāžas T-gabals 58x58</v>
          </cell>
        </row>
        <row r="606">
          <cell r="F606" t="str">
            <v>Drenāžas T-gabals 92x92</v>
          </cell>
        </row>
        <row r="607">
          <cell r="F607" t="str">
            <v>Drenāžas T-gabals 128x128</v>
          </cell>
        </row>
        <row r="608">
          <cell r="F608" t="str">
            <v>Drenāžas T-gabals 128x92 redukcijas</v>
          </cell>
        </row>
        <row r="609">
          <cell r="F609" t="str">
            <v>Drenāžas T-gabals 160x160</v>
          </cell>
        </row>
        <row r="610">
          <cell r="F610" t="str">
            <v>Drenāžas līkums 92x92 90gr</v>
          </cell>
        </row>
        <row r="611">
          <cell r="F611" t="str">
            <v>Drenāžas līkums 128x128 90gr</v>
          </cell>
        </row>
        <row r="612">
          <cell r="F612" t="str">
            <v>Drenāžas noslēgtapa Dn58</v>
          </cell>
        </row>
        <row r="613">
          <cell r="F613" t="str">
            <v>Drenāžas noslēgtapa Dn92</v>
          </cell>
        </row>
        <row r="614">
          <cell r="F614" t="str">
            <v>Drenāžas noslēgtapa Dn128</v>
          </cell>
        </row>
        <row r="615">
          <cell r="F615" t="str">
            <v>Drenāžas noslēgtapa Dn160</v>
          </cell>
        </row>
        <row r="616">
          <cell r="F616" t="str">
            <v>PVC drenāžas caurule 58/50 ar ģeotekstila filtru (rullī 50m)</v>
          </cell>
        </row>
        <row r="617">
          <cell r="F617" t="str">
            <v>PVC drenāžas caurule 75/65 ar ģeotekstila filtru (rullī 50m)</v>
          </cell>
        </row>
        <row r="618">
          <cell r="F618" t="str">
            <v>PVC drenāžas caurule 92/80 ar ģeotekstila filtru (rullī 50m)</v>
          </cell>
        </row>
        <row r="619">
          <cell r="F619" t="str">
            <v>PVC drenāžas caurule 126/113 ar ģeotekstila filtru (rullī 10m)</v>
          </cell>
        </row>
        <row r="620">
          <cell r="F620" t="str">
            <v>PVC drenāžas caurule 126/113 ar ģeotekstila filtru (rullī 50m)</v>
          </cell>
        </row>
        <row r="621">
          <cell r="F621" t="str">
            <v>PVC drenāžas caurule 160/145 ar ģeotekstila filtru (rullī 50m)</v>
          </cell>
        </row>
        <row r="622">
          <cell r="F622" t="str">
            <v>Pāreja uz gludsienu cauruli Dn 92/110</v>
          </cell>
        </row>
        <row r="623">
          <cell r="F623" t="str">
            <v>Pāreja uz gludsienu cauruli Dn 128/110</v>
          </cell>
        </row>
        <row r="624">
          <cell r="F624" t="str">
            <v>Pāreja uz gludsienu cauruli Dn 92/110 WAVIN</v>
          </cell>
        </row>
        <row r="625">
          <cell r="F625" t="str">
            <v>Pāreja uz gludsienu cauruli Dn 128/110 WAVIN</v>
          </cell>
        </row>
        <row r="626">
          <cell r="F626" t="str">
            <v>PVC drenāžas caurule 58/50 bez filtra (rullī 50m)</v>
          </cell>
        </row>
        <row r="627">
          <cell r="F627" t="str">
            <v>PVC drenāžas caurule 74/65 bez filtra (rullī 50m)</v>
          </cell>
        </row>
        <row r="628">
          <cell r="F628" t="str">
            <v>PVC drenāžas caurule 92/80 bez filtra (rullī 50m) ZILA</v>
          </cell>
        </row>
        <row r="629">
          <cell r="F629" t="str">
            <v>PVC drenāžas caurule 92/80 bez filtra (rullī 60m) BALTA</v>
          </cell>
        </row>
        <row r="630">
          <cell r="F630" t="str">
            <v>PVC drenāžas caurule 128/113 bez filtra (rullī 50m)</v>
          </cell>
        </row>
        <row r="631">
          <cell r="F631" t="str">
            <v>PVC drenāžas caurule 160/145 bez filtra (rullī 50m)</v>
          </cell>
        </row>
        <row r="632">
          <cell r="F632" t="str">
            <v>PVC dren.caur. 58/50 ar kokosa filtru (rullī 50m)</v>
          </cell>
        </row>
        <row r="633">
          <cell r="F633" t="str">
            <v>PVC dren.caur. 58/50 ar kokosa filtru (rullī 150m)</v>
          </cell>
        </row>
        <row r="634">
          <cell r="F634" t="str">
            <v>PVC dren.caur. 92/80 ar kokosa filtru (rullī 75m)</v>
          </cell>
        </row>
        <row r="635">
          <cell r="F635" t="str">
            <v>PVC dren.caur. 92/80 ar kokosa filtru (rullī 25m)</v>
          </cell>
        </row>
        <row r="636">
          <cell r="F636" t="str">
            <v>PVC dren.caur.128/113 ar kokosa filtru (rullī 50m)</v>
          </cell>
        </row>
        <row r="637">
          <cell r="F637" t="str">
            <v>PVC dren.caur.160/145 ar kokosa filtru (rullī 25m)</v>
          </cell>
        </row>
        <row r="638">
          <cell r="F638" t="str">
            <v>PVC dren.caur.128/113 ar kokosa filtru (rullī 10m)</v>
          </cell>
        </row>
        <row r="639">
          <cell r="F639" t="str">
            <v>Drenāžas dubultuzmava Dn58</v>
          </cell>
        </row>
        <row r="640">
          <cell r="F640" t="str">
            <v>Drenāžas dubultuzmava Dn74</v>
          </cell>
        </row>
        <row r="641">
          <cell r="F641" t="str">
            <v>Drenāžas dubultuzmava Dn92</v>
          </cell>
        </row>
        <row r="642">
          <cell r="F642" t="str">
            <v>Drenāžas dubultuzmava Dn128</v>
          </cell>
        </row>
        <row r="643">
          <cell r="F643" t="str">
            <v>Drenāžas dubultuzmava Dn160</v>
          </cell>
        </row>
        <row r="644">
          <cell r="F644" t="str">
            <v>380 º perforētas HDPE caurules ar ģeotekstila filtru Ø200mm</v>
          </cell>
        </row>
        <row r="645">
          <cell r="F645" t="str">
            <v>380 º perforētas HDPE caurules ar ģeotekstila filtru Ø250mm</v>
          </cell>
        </row>
        <row r="646">
          <cell r="F646" t="str">
            <v>380 º perforētas HDPE caurules ar ģeotekstila filtru Ø300mm</v>
          </cell>
        </row>
        <row r="647">
          <cell r="F647" t="str">
            <v>380 º perforētas HDPE caurules ar ģeotekstila filtru Ø400mm</v>
          </cell>
        </row>
        <row r="648">
          <cell r="F648" t="str">
            <v>380 º perforētas HDPE caurules ar ģeotekstila filtru Ø500mm</v>
          </cell>
        </row>
        <row r="651">
          <cell r="F651" t="str">
            <v>Līnijveida drenāža</v>
          </cell>
        </row>
        <row r="652">
          <cell r="F652" t="str">
            <v>ACO Multiline V100 kanāla korpuss (TIPS 1,2,3,4,5 ar čuguna malu)</v>
          </cell>
        </row>
        <row r="653">
          <cell r="F653" t="str">
            <v>ACO Multiline V150 kanāla korpuss</v>
          </cell>
        </row>
        <row r="654">
          <cell r="F654" t="str">
            <v>ACO Multiline smilšķērājs V100 (augstums 45cm) uz DN 100 ar divdaļīgu PVC sifonu</v>
          </cell>
        </row>
        <row r="655">
          <cell r="F655" t="str">
            <v>ACO Multiline smilšķērājs V100 (augstums 60cm) uz DN 100 ar divdaļīgu PVC sifonu</v>
          </cell>
        </row>
        <row r="656">
          <cell r="F656" t="str">
            <v>ACO Multiline smilšķērājs V100 (augstums 45cm) uz DN 150 ar divdaļīgu PVC sifonu</v>
          </cell>
        </row>
        <row r="657">
          <cell r="F657" t="str">
            <v>ACO Multiline smilšķērājs V100 (augstums 60cm) uz DN 150 ar divdaļīgu PVC sifonu</v>
          </cell>
        </row>
        <row r="658">
          <cell r="F658" t="str">
            <v>ACO Multiline smilšķērājs V150 uz DN 150</v>
          </cell>
        </row>
        <row r="659">
          <cell r="F659" t="str">
            <v>ACO Multiline smilšķērājs V150 uz DN 200</v>
          </cell>
        </row>
        <row r="660">
          <cell r="F660" t="str">
            <v>ACO Multiline V100 gala noslēgs</v>
          </cell>
        </row>
        <row r="661">
          <cell r="F661" t="str">
            <v>ACO Multiline V150 gala noslēgs</v>
          </cell>
        </row>
        <row r="662">
          <cell r="F662" t="str">
            <v>Čuguna Spraišļrežģis SW 12mm (slodzes klase C250)</v>
          </cell>
        </row>
        <row r="663">
          <cell r="F663" t="str">
            <v>Čuguna Spraišļrežģis SW 12mm (slodzes klase D400)</v>
          </cell>
        </row>
        <row r="665">
          <cell r="F665" t="str">
            <v>Cits LK aprīkojums</v>
          </cell>
        </row>
        <row r="668">
          <cell r="F668" t="str">
            <v>Dažādi darbi</v>
          </cell>
        </row>
        <row r="669">
          <cell r="F669" t="str">
            <v>Baseini un to aprīkojumi</v>
          </cell>
        </row>
        <row r="670">
          <cell r="F670" t="str">
            <v>Vides aizsardzības projekti – komunālo atkritumu izgāztuves, attīrīšanas ietaišu un ūdens atdzelžošanas stacijas</v>
          </cell>
        </row>
        <row r="671">
          <cell r="F671" t="str">
            <v>Tehnoloģisko iekārtu montāža</v>
          </cell>
        </row>
        <row r="672">
          <cell r="F672" t="str">
            <v>Labiekārtošanas darbi</v>
          </cell>
        </row>
        <row r="673">
          <cell r="F673" t="str">
            <v>Vispārīgie labiekārtošanas darbi</v>
          </cell>
        </row>
        <row r="674">
          <cell r="F674" t="str">
            <v>Zālāja sēklas (izsējas norma 1 kg uz 50 m²)</v>
          </cell>
        </row>
        <row r="675">
          <cell r="F675" t="str">
            <v>Zālāja sēklas paredzētas sporta laukumiem (ganibu airene 50%, plavas skarene 50%. Daudzgadīgs. Izsējas norma 1 kg uz 30 m²)</v>
          </cell>
        </row>
        <row r="676">
          <cell r="F676" t="str">
            <v>Augu zeme h=10cm apsēta ar zāļu sēklām</v>
          </cell>
        </row>
        <row r="677">
          <cell r="F677" t="str">
            <v>Augu zeme h=15cm apsēta ar zāļu sēklām</v>
          </cell>
        </row>
        <row r="681">
          <cell r="F681" t="str">
            <v>Ielu, parku un sporta laukumu aprīkojums</v>
          </cell>
        </row>
        <row r="682">
          <cell r="F682" t="str">
            <v>Parki</v>
          </cell>
        </row>
        <row r="683">
          <cell r="F683" t="str">
            <v>Atkritumu tvertne</v>
          </cell>
        </row>
        <row r="684">
          <cell r="F684" t="str">
            <v>Metāla atkritumu urna (LIFE XXI PA679 vai analogs)</v>
          </cell>
        </row>
        <row r="685">
          <cell r="F685" t="str">
            <v>Cinkota statīvs līdz 5 velosipēdu novietošanai</v>
          </cell>
        </row>
        <row r="686">
          <cell r="F686" t="str">
            <v>Parka soliņi</v>
          </cell>
        </row>
        <row r="687">
          <cell r="F687" t="str">
            <v>Parka soliņi L=3m (AS "Krāsainie lējumi" ar kodu: 20204)</v>
          </cell>
        </row>
        <row r="688">
          <cell r="F688" t="str">
            <v>Parka soliņš L=1.8m (Neo Barcino - UM304 vai analogs)</v>
          </cell>
        </row>
        <row r="689">
          <cell r="F689" t="str">
            <v>Mizota impregnēta masīvkoka soliņš bez atzveltnes 400x3000xH400mm (Pinotex Ultra tonis 376 riekstkoks)</v>
          </cell>
        </row>
        <row r="690">
          <cell r="F690" t="str">
            <v>Koka tiltiņš</v>
          </cell>
        </row>
        <row r="691">
          <cell r="F691" t="str">
            <v>Nojume velosipēdu stāvvietām "Arch" tipa  SIA "Vt East"</v>
          </cell>
        </row>
        <row r="692">
          <cell r="F692" t="str">
            <v>Cinkota statīva līdz 5 velosipēdu novietošanai uzstādīšana</v>
          </cell>
        </row>
        <row r="693">
          <cell r="F693" t="str">
            <v>Velosipēdu novietošanai statīva pārvietošana (demontāža un uzstādīšana)</v>
          </cell>
        </row>
        <row r="694">
          <cell r="F694" t="str">
            <v>Atkritumu šķirošanas laukuma pārvietošana</v>
          </cell>
        </row>
        <row r="695">
          <cell r="F695" t="str">
            <v>Stiklšķiedras karogu masts h=6m ar iekšēju vinčas mehānismu</v>
          </cell>
        </row>
        <row r="697">
          <cell r="F697" t="str">
            <v>Sporta laukumi</v>
          </cell>
        </row>
        <row r="698">
          <cell r="F698" t="str">
            <v>Vingrošanas stacija</v>
          </cell>
        </row>
        <row r="699">
          <cell r="F699" t="str">
            <v>Pievilkšanās stienis</v>
          </cell>
        </row>
        <row r="700">
          <cell r="F700" t="str">
            <v>Basketbola grozs ar vairogu 1800mm x 1050mm, projekcija 1200mm, betonējams, standarta stīpa, tīkliņš (kvadrātveida profils 120x120x4mm, atbilst EN1271)</v>
          </cell>
        </row>
        <row r="701">
          <cell r="F701" t="str">
            <v>Futbola vārti (ar tīklu)</v>
          </cell>
        </row>
        <row r="702">
          <cell r="F702" t="str">
            <v>Volejbola laukuma aprīkojuma komplekts (volejbola tīkls, stabi, laukuma līnijas)</v>
          </cell>
        </row>
        <row r="703">
          <cell r="F703" t="str">
            <v>Tāllekšanas atspēriena dēlis (Polanik S-0294)</v>
          </cell>
        </row>
        <row r="704">
          <cell r="F704" t="str">
            <v>Balta poliuretāna krāsa līnijām (patēriņš 0.07l/m²)</v>
          </cell>
        </row>
        <row r="705">
          <cell r="F705" t="str">
            <v>Basketbola grozs ar stiklšķiedras vairogu 1800mm x 1050mm, projekcija 1500mm, betonējama kapsula, standarta stīpa, tīkliņš (kvadrātveida profils 120x120x4mm, atbilst EN1271)</v>
          </cell>
        </row>
        <row r="707">
          <cell r="F707" t="str">
            <v>Bērnu rotaļu laukumi</v>
          </cell>
        </row>
        <row r="708">
          <cell r="F708" t="str">
            <v>Slidkalniņš</v>
          </cell>
        </row>
        <row r="709">
          <cell r="F709" t="str">
            <v>Līdzsvara baļķis (5-12.g. bērniem)</v>
          </cell>
        </row>
        <row r="710">
          <cell r="F710" t="str">
            <v>Šūpoles ar divām šūpošanās vietām no kurām viena aprīkota ar zīdaiņu krēsliņu (2-5.g. bērniem)</v>
          </cell>
        </row>
        <row r="711">
          <cell r="F711" t="str">
            <v>Šūpoles ar divām šūpošanās vietām (5-12.g. bērniem)</v>
          </cell>
        </row>
        <row r="712">
          <cell r="F712" t="str">
            <v>Atsperšūpole (2-5.g. bērniem)</v>
          </cell>
        </row>
        <row r="713">
          <cell r="F713" t="str">
            <v>Smilšu kaste (2-5.g. bērniem)</v>
          </cell>
        </row>
        <row r="714">
          <cell r="F714" t="str">
            <v>Rotaļu komplekss (2-5.g. bērniem)</v>
          </cell>
        </row>
        <row r="716">
          <cell r="F716" t="str">
            <v>Apzaļumošana</v>
          </cell>
        </row>
        <row r="717">
          <cell r="F717" t="str">
            <v>Sagatavota augu zeme stādījumiem (pievesta)</v>
          </cell>
        </row>
        <row r="718">
          <cell r="F718" t="str">
            <v>Sagatavota augu zeme stādījumiem (sagatavota no atgūtās augu zemes)</v>
          </cell>
        </row>
        <row r="719">
          <cell r="F719" t="str">
            <v>Mēslojums esošās grunts ielabošanai</v>
          </cell>
        </row>
        <row r="720">
          <cell r="F720" t="str">
            <v>Augu zeme (pievesta)</v>
          </cell>
        </row>
        <row r="721">
          <cell r="F721" t="str">
            <v>Augu zeme (atgūta)</v>
          </cell>
        </row>
        <row r="722">
          <cell r="F722" t="str">
            <v>Skujkoku mizu mulča rožu stādījumiem (50l)</v>
          </cell>
        </row>
        <row r="723">
          <cell r="F723" t="str">
            <v>Priežu mizu mulča 20-40mm (50l)</v>
          </cell>
        </row>
        <row r="724">
          <cell r="F724" t="str">
            <v>Koka režģis 200x60cm (acs 20cm)</v>
          </cell>
        </row>
        <row r="725">
          <cell r="F725" t="str">
            <v>Vasaras puķes</v>
          </cell>
        </row>
        <row r="726">
          <cell r="F726" t="str">
            <v>Lauku kļava (Acer campestre H=200cm)</v>
          </cell>
        </row>
        <row r="727">
          <cell r="F727" t="str">
            <v>Ķīnas kadiķis (Juniperus chinensis 'Expansa Variegata')</v>
          </cell>
        </row>
        <row r="729">
          <cell r="F729" t="str">
            <v>Ziemcietes (Rozes)</v>
          </cell>
        </row>
        <row r="730">
          <cell r="F730" t="str">
            <v>Floribundrozes</v>
          </cell>
        </row>
        <row r="731">
          <cell r="F731" t="str">
            <v>Floribundroze "Golden Years"</v>
          </cell>
        </row>
        <row r="733">
          <cell r="F733" t="str">
            <v>Klājeniskās rozes</v>
          </cell>
        </row>
        <row r="735">
          <cell r="F735" t="str">
            <v>Krūmus rozes</v>
          </cell>
        </row>
        <row r="737">
          <cell r="F737" t="str">
            <v>Miniatūrrozes</v>
          </cell>
        </row>
        <row r="739">
          <cell r="F739" t="str">
            <v>Parka rozes</v>
          </cell>
        </row>
        <row r="741">
          <cell r="F741" t="str">
            <v>Tējhibrīdrozes</v>
          </cell>
        </row>
        <row r="743">
          <cell r="F743" t="str">
            <v>Vēsturiskās rozes</v>
          </cell>
        </row>
        <row r="745">
          <cell r="F745" t="str">
            <v>Vīteņrozes (stīgotājrozes)</v>
          </cell>
        </row>
        <row r="746">
          <cell r="F746" t="str">
            <v>Vīteņroze "Goldstern"</v>
          </cell>
        </row>
        <row r="747">
          <cell r="F747" t="str">
            <v>Vīteņroze. "New Down"</v>
          </cell>
        </row>
        <row r="749">
          <cell r="F749" t="str">
            <v>Ziemcietes (Pārējās)</v>
          </cell>
        </row>
        <row r="750">
          <cell r="F750" t="str">
            <v>Peonija Belij parus. Paeonia.</v>
          </cell>
        </row>
        <row r="751">
          <cell r="F751" t="str">
            <v>Esošā Peonija. Paeonia. (izrokot esošo augu un sadalot 4 vienādās daļās)</v>
          </cell>
        </row>
        <row r="753">
          <cell r="F753" t="str">
            <v>Augļu koki un ogulāji</v>
          </cell>
        </row>
        <row r="756">
          <cell r="F756" t="str">
            <v>Dekoratīvie kokaugi</v>
          </cell>
        </row>
        <row r="757">
          <cell r="F757" t="str">
            <v>Kalnu priede. Pinus mugo. (stāds 50-60cm)</v>
          </cell>
        </row>
        <row r="758">
          <cell r="F758" t="str">
            <v>Irbeņlapu fizokarps. Physocarpus opulifolius. (stāds 50-70cm)</v>
          </cell>
        </row>
        <row r="759">
          <cell r="F759" t="str">
            <v>Irbeņlapu fizokarps. Physocarpus opulifolius. (stāds 60-80cm)</v>
          </cell>
        </row>
        <row r="760">
          <cell r="F760" t="str">
            <v>Irbeņlapu fizokarps. Physocarpus opulifolius. (stāds 100-130cm)</v>
          </cell>
        </row>
        <row r="761">
          <cell r="F761" t="str">
            <v>Parastais ceriņš "Etna". Syringa vulgaris. (stāds 20-40cm)</v>
          </cell>
        </row>
        <row r="762">
          <cell r="F762" t="str">
            <v>Parastais ceriņš "Etna". Syringa vulgaris. (stāds 60-80cm)</v>
          </cell>
        </row>
        <row r="763">
          <cell r="F763" t="str">
            <v>Parastais kadiķis "Hibernica". Juniperus communis.</v>
          </cell>
        </row>
        <row r="765">
          <cell r="F765" t="str">
            <v>Koki</v>
          </cell>
        </row>
        <row r="766">
          <cell r="F766" t="str">
            <v>Parastā kļava. Acer platanoides. (stāds 170cm)</v>
          </cell>
        </row>
        <row r="770">
          <cell r="F770" t="str">
            <v>Žogi un vārtiņi</v>
          </cell>
        </row>
        <row r="771">
          <cell r="F771" t="str">
            <v>Žogi</v>
          </cell>
        </row>
        <row r="772">
          <cell r="F772" t="str">
            <v>Žoga stabu uzstādīšana</v>
          </cell>
        </row>
        <row r="773">
          <cell r="F773" t="str">
            <v>Žoga stabi BEKASPORT 4800x80x50x3mm (standarta zaļa RAL 6005 krāsa) ar cepurītēm</v>
          </cell>
        </row>
        <row r="774">
          <cell r="F774" t="str">
            <v>Žoga stabi 4800x80x60x4mm (cinkots no iekšpuses un ārpuses, pārklāts ar poliestera slāni, zaļa RAL 6005 krāsa) ar cepurītēm bez urbumiem</v>
          </cell>
        </row>
        <row r="775">
          <cell r="F775" t="str">
            <v>Individuāli izgatavojami žoga stabi 1500x40x60/1,3mm (cinkots no iekšpuses un ārpuses, pārklāts ar poliestera slāni, standarta RAL 6005 (zaļa) krāsa) ar stiprinājumu vietām un plastikāta cepurītēm</v>
          </cell>
        </row>
        <row r="777">
          <cell r="F777" t="str">
            <v>Žoga uzstādīšana</v>
          </cell>
        </row>
        <row r="778">
          <cell r="F778" t="str">
            <v>Žoga paneļi Nylofor® 2D (2500x1030mm) acs izmērs 200x50 ar fiksatoriem (standarta zaļa RAL 6005 krāsa)</v>
          </cell>
        </row>
        <row r="779">
          <cell r="F779" t="str">
            <v>Žoga paneļi Nylofor® 2D (2500x2030mm) acs izmērs 200x50 ar fiksatoriem (standarta zaļa RAL 6005 krāsa)</v>
          </cell>
        </row>
        <row r="780">
          <cell r="F780" t="str">
            <v>Žoga paneļi Nylofor® 2D Super (2500x1030mm) acs izmērs 200x50 ar fiksatoriem (standarta zaļa RAL 6005 krāsa)</v>
          </cell>
        </row>
        <row r="781">
          <cell r="F781" t="str">
            <v>Žoga paneļi Nylofor® 2D Super (2500x2030mm) acs izmērs 200x50 ar fiksatoriem (standarta zaļa RAL 6005 krāsa)</v>
          </cell>
        </row>
        <row r="782">
          <cell r="F782" t="str">
            <v>Žoga paneļi Nylofor® 2D Super (2500x2030mm) acs izmērs 200x100 ar fiksatoriem (standarta zaļa RAL 6005 krāsa)</v>
          </cell>
        </row>
        <row r="783">
          <cell r="F783" t="str">
            <v>Žoga paneļi Nylofor® Medium (2500x1030mm) acs izmērs 100x50 ar fiksatoriem (standarta zaļa RAL 6005 krāsa)</v>
          </cell>
        </row>
        <row r="784">
          <cell r="F784" t="str">
            <v>Žoga paneļi Nylofor® Medium (2500x2030mm) acs izmērs 100x50 ar fiksatoriem (standarta zaļa RAL 6005 krāsa)</v>
          </cell>
        </row>
        <row r="785">
          <cell r="F785" t="str">
            <v>Žoga paneļi Nylofor® 3D (2500x1030mm Ø5/5mm) acs izmērs 200x50 ar fiksatoriem (standarta zaļa RAL 6005 krāsa)</v>
          </cell>
        </row>
        <row r="786">
          <cell r="F786" t="str">
            <v>Žoga paneļi Nylofor® 3D (2500x2030mm Ø5/5mm) acs izmērs 200x50 ar fiksatoriem (standarta zaļa RAL 6005 krāsa)</v>
          </cell>
        </row>
        <row r="787">
          <cell r="F787" t="str">
            <v>Žoga paneļu Nylofor® 3D fiksatori</v>
          </cell>
        </row>
        <row r="788">
          <cell r="F788" t="str">
            <v>Impregnēti virpoti mieti taisniem galiem 100x3000</v>
          </cell>
        </row>
        <row r="789">
          <cell r="F789" t="str">
            <v>Impregnēti virpoti mieti fāzētiem galiem 100x3000</v>
          </cell>
        </row>
        <row r="790">
          <cell r="F790" t="str">
            <v>Vārti</v>
          </cell>
        </row>
        <row r="791">
          <cell r="F791" t="str">
            <v>Vienviru metāla vārtiņi 1000x2000mm ar Nylofor 3D žoga paneli un mehānisko atslēgu (zaļa RAL 6005 krāsa)</v>
          </cell>
        </row>
        <row r="792">
          <cell r="F792" t="str">
            <v>Divviru metāla iebraucamie vārti (Egidia 3D) 1700x3000mm ar Nylofor 3D žoga paneli (h=1,7m) un mehānisko atslēgu (zaļa RAL 6005 krāsa)</v>
          </cell>
        </row>
        <row r="793">
          <cell r="F793" t="str">
            <v>Divviru metāla iebraucamie vārti (Egidia 3D) 1700x3500mm ar Nylofor 3D žoga paneli (h=1,7m) un mehānisko atslēgu (zaļa RAL 6005 krāsa)</v>
          </cell>
        </row>
        <row r="794">
          <cell r="F794" t="str">
            <v>Divviru metāla iebraucamie vārti (Egidia 3D) 1700x4000mm ar Nylofor 3D žoga paneli (h=1,7m) un mehānisko atslēgu (zaļa RAL 6005 krāsa)</v>
          </cell>
        </row>
        <row r="796">
          <cell r="F796" t="str">
            <v>Speciālie darbi un būves</v>
          </cell>
        </row>
        <row r="797">
          <cell r="F797" t="str">
            <v>Spridzināšanas darbi</v>
          </cell>
        </row>
        <row r="798">
          <cell r="F798" t="str">
            <v>Tilti un caurtekas</v>
          </cell>
        </row>
        <row r="799">
          <cell r="F799" t="str">
            <v>Tilti</v>
          </cell>
        </row>
        <row r="800">
          <cell r="F800" t="str">
            <v>Esošā tilta un balstu demontāža</v>
          </cell>
        </row>
        <row r="801">
          <cell r="F801" t="str">
            <v>Būvbeders rakšana</v>
          </cell>
        </row>
        <row r="802">
          <cell r="F802" t="str">
            <v>Ģeotekstila ieklāšana caurtekas pamata nostiprināšanai/pastiprināšanai</v>
          </cell>
        </row>
        <row r="803">
          <cell r="F803" t="str">
            <v>Šķembu pamata izbūve, h = 0,50 m</v>
          </cell>
        </row>
        <row r="805">
          <cell r="F805" t="str">
            <v>Caurteku izbūve</v>
          </cell>
        </row>
        <row r="806">
          <cell r="F806" t="str">
            <v>Plastmasas T8 ieguldes klases caurteka Ø200mm</v>
          </cell>
        </row>
        <row r="807">
          <cell r="F807" t="str">
            <v>Plastmasas T8 ieguldes klases caurteka Ø250mm</v>
          </cell>
        </row>
        <row r="808">
          <cell r="F808" t="str">
            <v>Plastmasas T8 ieguldes klases caurteka Ø300mm</v>
          </cell>
        </row>
        <row r="809">
          <cell r="F809" t="str">
            <v>Plastmasas T8 ieguldes klases caurteka Ø400mm</v>
          </cell>
        </row>
        <row r="810">
          <cell r="F810" t="str">
            <v>Plastmasas T8 ieguldes klases caurteka Ø500mm</v>
          </cell>
        </row>
        <row r="811">
          <cell r="F811" t="str">
            <v>Plastmasas T8 ieguldes klases caurteka Ø600mm</v>
          </cell>
        </row>
        <row r="812">
          <cell r="F812" t="str">
            <v>Plastmasas T8 ieguldes klases caurteka Ø700mm</v>
          </cell>
        </row>
        <row r="813">
          <cell r="F813" t="str">
            <v>Plastmasas T8 ieguldes klases caurteka Ø800mm</v>
          </cell>
        </row>
        <row r="814">
          <cell r="F814" t="str">
            <v>Plastmasas T8 ieguldes klases caurteka Ø1000mm</v>
          </cell>
        </row>
        <row r="815">
          <cell r="F815" t="str">
            <v>HDPE T8 ieguldes klases caurteka Ø200mm (PECOR OPTIMA vai analoga)</v>
          </cell>
        </row>
        <row r="816">
          <cell r="F816" t="str">
            <v>HDPE T8 ieguldes klases caurteka Ø250mm (PECOR OPTIMA vai analoga)</v>
          </cell>
        </row>
        <row r="817">
          <cell r="F817" t="str">
            <v>HDPE T8 ieguldes klases caurteka Ø300mm (PECOR OPTIMA vai analoga)</v>
          </cell>
        </row>
        <row r="818">
          <cell r="F818" t="str">
            <v>HDPE T8 ieguldes klases caurteka Ø400mm (PECOR OPTIMA vai analoga)</v>
          </cell>
        </row>
        <row r="819">
          <cell r="F819" t="str">
            <v>HDPE T8 ieguldes klases caurteka Ø500mm (PECOR OPTIMA vai analoga)</v>
          </cell>
        </row>
        <row r="820">
          <cell r="F820" t="str">
            <v>HDPE T8 ieguldes klases caurteka Ø600mm (PECOR OPTIMA vai analoga)</v>
          </cell>
        </row>
        <row r="821">
          <cell r="F821" t="str">
            <v>HDPE T8 ieguldes klases caurteka Ø700mm (PECOR OPTIMA vai analoga)</v>
          </cell>
        </row>
        <row r="822">
          <cell r="F822" t="str">
            <v>HDPE T8 ieguldes klases caurteka Ø800mm (PECOR OPTIMA vai analoga)</v>
          </cell>
        </row>
        <row r="823">
          <cell r="F823" t="str">
            <v>HDPE T8 ieguldes klases caurteka Ø1000mm (PECOR OPTIMA vai analoga)</v>
          </cell>
        </row>
        <row r="824">
          <cell r="F824" t="str">
            <v>HDPE T8 ieguldes klases caurteka Ø2000mm (PECOR OPTIMA vai analoga)</v>
          </cell>
        </row>
        <row r="825">
          <cell r="F825" t="str">
            <v>HDPE T8 ieguldes klases caurteka Ø1200mm (UPOROL vai analoga)</v>
          </cell>
        </row>
        <row r="826">
          <cell r="F826" t="str">
            <v>HDPE T8 ieguldes klases caurteka Ø1300mm (UPOROL vai analoga)</v>
          </cell>
        </row>
        <row r="827">
          <cell r="F827" t="str">
            <v>HDPE T8 ieguldes klases caurteka Ø1400mm (UPOROL vai analoga)</v>
          </cell>
        </row>
        <row r="828">
          <cell r="F828" t="str">
            <v>HDPE T8 ieguldes klases caurteka Ø1600mm (UPOROL vai analoga)</v>
          </cell>
        </row>
        <row r="829">
          <cell r="F829" t="str">
            <v>HDPE T4 ieguldes klases caurteka Ø1200mm (UPOROL vai analoga)</v>
          </cell>
        </row>
        <row r="830">
          <cell r="F830" t="str">
            <v>HDPE T4 ieguldes klases caurteka Ø1300mm (UPOROL vai analoga)</v>
          </cell>
        </row>
        <row r="831">
          <cell r="F831" t="str">
            <v>HDPE T4 ieguldes klases caurteka Ø1400mm (UPOROL vai analoga)</v>
          </cell>
        </row>
        <row r="832">
          <cell r="F832" t="str">
            <v>HDPE T4 ieguldes klases caurteka Ø1600mm (UPOROL vai analoga)</v>
          </cell>
        </row>
        <row r="833">
          <cell r="F833" t="str">
            <v>HDPE T4 ieguldes klases caurteka Ø2000mm (UPOROL vai analoga)</v>
          </cell>
        </row>
        <row r="837">
          <cell r="F837" t="str">
            <v>CEĻI UN LAUKUMI</v>
          </cell>
        </row>
        <row r="838">
          <cell r="F838" t="str">
            <v>ZEMES KLĀTNE</v>
          </cell>
        </row>
        <row r="839">
          <cell r="F839" t="str">
            <v>Salizturīgs minerālmateriāls</v>
          </cell>
        </row>
        <row r="840">
          <cell r="F840" t="str">
            <v>Smilts</v>
          </cell>
        </row>
        <row r="841">
          <cell r="F841" t="str">
            <v>Smilšaina grunts</v>
          </cell>
        </row>
        <row r="842">
          <cell r="F842" t="str">
            <v>Neauztais ģeotekstils</v>
          </cell>
        </row>
        <row r="843">
          <cell r="F843" t="str">
            <v>Kokosa šķiedru preterozijas biopaklājs</v>
          </cell>
        </row>
        <row r="844">
          <cell r="F844" t="str">
            <v>Salmu - kokosa preterozijas biopaklājs</v>
          </cell>
        </row>
        <row r="847">
          <cell r="F847" t="str">
            <v>AR SAISTVIELĀM NESAISTĪTĀS KONSTRUKTĪVĀS KĀRTAS</v>
          </cell>
        </row>
        <row r="848">
          <cell r="F848" t="str">
            <v>Dabīgas grants maisījums</v>
          </cell>
        </row>
        <row r="849">
          <cell r="F849" t="str">
            <v>Dabīgas grants maisījums (atb. meža ceļu specif.)</v>
          </cell>
        </row>
        <row r="850">
          <cell r="F850" t="str">
            <v>Dolomīta šķembas fr.0/32</v>
          </cell>
        </row>
        <row r="851">
          <cell r="F851" t="str">
            <v>Dolomīta šķembas fr.0/45</v>
          </cell>
        </row>
        <row r="852">
          <cell r="F852" t="str">
            <v>Dolomīta šķembas fr.0/56</v>
          </cell>
        </row>
        <row r="853">
          <cell r="F853" t="str">
            <v>Dolomīta šķembas fr.0/63</v>
          </cell>
        </row>
        <row r="854">
          <cell r="F854" t="str">
            <v>Dolomīta šķembas fr.20/40</v>
          </cell>
        </row>
        <row r="855">
          <cell r="F855" t="str">
            <v>Dolomīta šķembas fr.40/70</v>
          </cell>
        </row>
        <row r="856">
          <cell r="F856" t="str">
            <v>Dolomīta šķembas fr.5/40</v>
          </cell>
        </row>
        <row r="857">
          <cell r="F857" t="str">
            <v>Grants šķembu maisījums (fr.0/32)</v>
          </cell>
        </row>
        <row r="858">
          <cell r="F858" t="str">
            <v>Grants šķembu maisījums (atgūtais) (fr.0/32)</v>
          </cell>
        </row>
        <row r="859">
          <cell r="F859" t="str">
            <v>Grants šķembu maisījums (fr.0/45)</v>
          </cell>
        </row>
        <row r="860">
          <cell r="F860" t="str">
            <v>Grants šķembu maisījums sajaukts ar augu zemi attiecībā 1:4 (fr.0/32)</v>
          </cell>
        </row>
        <row r="861">
          <cell r="F861" t="str">
            <v>Grants šķembu maisījums sajaukts ar augu zemi attiecībā 1:5 (fr.0/32)</v>
          </cell>
        </row>
        <row r="862">
          <cell r="F862" t="str">
            <v>Minerālmateriāla šķembu maisījums (fr.0/32)</v>
          </cell>
        </row>
        <row r="863">
          <cell r="F863" t="str">
            <v>Minerālmateriāla šķembu maisījums (fr.0/45)</v>
          </cell>
        </row>
        <row r="864">
          <cell r="F864" t="str">
            <v>Smilts (sijāta un mazgāta)</v>
          </cell>
        </row>
        <row r="865">
          <cell r="F865" t="str">
            <v>Smilts (k. filtr.=&gt;1 m/dnn)</v>
          </cell>
        </row>
        <row r="866">
          <cell r="F866" t="str">
            <v>Smilts (nesijāta)</v>
          </cell>
        </row>
        <row r="867">
          <cell r="F867" t="str">
            <v>Smilts, salturīgs minerālmateriāls</v>
          </cell>
        </row>
        <row r="868">
          <cell r="F868" t="str">
            <v>Smilts (vidēji rupja 0.063≤1%)</v>
          </cell>
        </row>
        <row r="869">
          <cell r="F869" t="str">
            <v>Smilts (neskalota)</v>
          </cell>
        </row>
        <row r="873">
          <cell r="F873" t="str">
            <v>Nomaļu uzpildīšana</v>
          </cell>
        </row>
        <row r="877">
          <cell r="F877" t="str">
            <v>Aukstā pārstrāde (reciklēšana)</v>
          </cell>
        </row>
        <row r="878">
          <cell r="F878" t="str">
            <v>Aukstai pārstrādei pievonojamās frakcionētās šķembas, fr.20/45mm</v>
          </cell>
        </row>
        <row r="879">
          <cell r="F879" t="str">
            <v xml:space="preserve">Aukstai pārstrādei pievonojamais cements </v>
          </cell>
        </row>
        <row r="880">
          <cell r="F880" t="str">
            <v>Reciklētā materiāla izlīdzināšana projektētās klātnes platumā</v>
          </cell>
        </row>
        <row r="881">
          <cell r="F881" t="str">
            <v>Ģeotekstils</v>
          </cell>
        </row>
        <row r="882">
          <cell r="F882" t="str">
            <v>ĢeoProma (DuPont TM) platums 200mm (50m² rullī)</v>
          </cell>
        </row>
        <row r="884">
          <cell r="F884" t="str">
            <v>Nesasitītu pamatu gruntēšana</v>
          </cell>
        </row>
        <row r="885">
          <cell r="F885" t="str">
            <v>Bitumena emulsija C50B3</v>
          </cell>
        </row>
        <row r="886">
          <cell r="F886" t="str">
            <v>Bitumena emulsija C60B4</v>
          </cell>
        </row>
        <row r="887">
          <cell r="F887" t="str">
            <v>Bitumena emulsija C65B3</v>
          </cell>
        </row>
        <row r="889">
          <cell r="F889" t="str">
            <v>AR SAISTVIELĀM SAISTĪTĀS KONSTRUKTĪVĀS KĀRTAS</v>
          </cell>
        </row>
        <row r="890">
          <cell r="F890" t="str">
            <v>Karstais asfaltbetons AC6surf</v>
          </cell>
        </row>
        <row r="891">
          <cell r="F891" t="str">
            <v>Karstais asfaltbetons AC8surf</v>
          </cell>
        </row>
        <row r="892">
          <cell r="F892" t="str">
            <v>Karstais asfaltbetons AC11surf</v>
          </cell>
        </row>
        <row r="893">
          <cell r="F893" t="str">
            <v>Karstais asfaltbetons AC16surf</v>
          </cell>
        </row>
        <row r="894">
          <cell r="F894" t="str">
            <v>Karstais asfaltbetons AC11base</v>
          </cell>
        </row>
        <row r="895">
          <cell r="F895" t="str">
            <v>Karstais asfaltbetons AC16base</v>
          </cell>
        </row>
        <row r="896">
          <cell r="F896" t="str">
            <v>Porasfalts PA11</v>
          </cell>
        </row>
        <row r="897">
          <cell r="F897" t="str">
            <v>Sintētiskais segums "Porplastic 2S" (h=6mm + 9mm) (sarkans)</v>
          </cell>
        </row>
        <row r="898">
          <cell r="F898" t="str">
            <v>Sintētiskais segums "Porplastic 2S" (h=6mm + 9mm) (zils)</v>
          </cell>
        </row>
        <row r="899">
          <cell r="F899" t="str">
            <v>Sintētiskais segums "Porplastic SB economic" (h=2mm + 13mm) (sarkans)</v>
          </cell>
        </row>
        <row r="900">
          <cell r="F900" t="str">
            <v>Sintētiskais segums "Porplastic SB economic" (h=2mm + 13mm) (zils)</v>
          </cell>
        </row>
        <row r="901">
          <cell r="F901" t="str">
            <v>Sintētiskais segums Herculan SR National (h=2mm + 11mm) (zils)</v>
          </cell>
        </row>
        <row r="902">
          <cell r="F902" t="str">
            <v>Sintētiskais segums Herculan SR National (h=2mm + 11mm) (sarkans)</v>
          </cell>
        </row>
        <row r="903">
          <cell r="F903" t="str">
            <v>ASFALTBETONA SEGAS VIRSMAS APSTRĀDE</v>
          </cell>
        </row>
        <row r="904">
          <cell r="F904" t="str">
            <v>Vienkāršā Y1B 8/11 virsmas apstrāde ar granīta šķembām uz bituminēta pamata</v>
          </cell>
        </row>
        <row r="905">
          <cell r="F905" t="str">
            <v>Vienkāršā Y1B 11-16 virsmas apstrāde ar granīta šķembām uz bituminēta pamata</v>
          </cell>
        </row>
        <row r="906">
          <cell r="F906" t="str">
            <v>Divkāršā Y2B 8/11 virsmas apstrāde ar granīta šķembām uz bituminēta pamata</v>
          </cell>
        </row>
        <row r="907">
          <cell r="F907" t="str">
            <v>Divkāršā Y2B 8/11 virsmas apstrāde ar granīta šķembām uz grants pamata</v>
          </cell>
        </row>
        <row r="911">
          <cell r="F911" t="str">
            <v>KONSTRUKCIJAS</v>
          </cell>
        </row>
        <row r="912">
          <cell r="F912" t="str">
            <v>Apmales un betona teknes</v>
          </cell>
        </row>
        <row r="913">
          <cell r="F913" t="str">
            <v>Betona apmales 620x185x60 (pelēka)</v>
          </cell>
        </row>
        <row r="914">
          <cell r="F914" t="str">
            <v>Betona apmales 620x185x60 (krāsaina)</v>
          </cell>
        </row>
        <row r="915">
          <cell r="F915" t="str">
            <v>Betona apmales 780x230x80, R=4m</v>
          </cell>
        </row>
        <row r="916">
          <cell r="F916" t="str">
            <v>Betona apmales 780x230x80, R=8m</v>
          </cell>
        </row>
        <row r="917">
          <cell r="F917" t="str">
            <v>Betona apmales 780x300x150, R=0,5m</v>
          </cell>
        </row>
        <row r="918">
          <cell r="F918" t="str">
            <v>Betona apmales 780x300x150, IR=0,5m</v>
          </cell>
        </row>
        <row r="919">
          <cell r="F919" t="str">
            <v>Betona apmales 780x300x150, R=1m</v>
          </cell>
        </row>
        <row r="920">
          <cell r="F920" t="str">
            <v>Betona apmales 780x300x150, R=2m</v>
          </cell>
        </row>
        <row r="921">
          <cell r="F921" t="str">
            <v>Betona apmales 780x300x150, R=3m</v>
          </cell>
        </row>
        <row r="922">
          <cell r="F922" t="str">
            <v>Betona apmales 780x300x150, R=5m</v>
          </cell>
        </row>
        <row r="923">
          <cell r="F923" t="str">
            <v>Betona apmales 1000x300x150</v>
          </cell>
        </row>
        <row r="924">
          <cell r="F924" t="str">
            <v>Betona apmales 1000x300/220x150, L</v>
          </cell>
        </row>
        <row r="925">
          <cell r="F925" t="str">
            <v>Betona apmales 1000x300/220x150, K</v>
          </cell>
        </row>
        <row r="926">
          <cell r="F926" t="str">
            <v>Betona apmales 1000x300/220x150</v>
          </cell>
        </row>
        <row r="927">
          <cell r="F927" t="str">
            <v>Betona apmales 1000x220x150</v>
          </cell>
        </row>
        <row r="928">
          <cell r="F928" t="str">
            <v>Betona apmales 1000x200x80</v>
          </cell>
        </row>
        <row r="929">
          <cell r="F929" t="str">
            <v>Betona elementi "Rondo" 125x500</v>
          </cell>
        </row>
        <row r="930">
          <cell r="F930" t="str">
            <v>Betona elementi "Rondo" 125x800</v>
          </cell>
        </row>
        <row r="931">
          <cell r="F931" t="str">
            <v>Betona ūdens tekne 1000x300x120</v>
          </cell>
        </row>
        <row r="932">
          <cell r="F932" t="str">
            <v>Betona ūdens tekne 1000x500x200/160</v>
          </cell>
        </row>
        <row r="933">
          <cell r="F933" t="str">
            <v>Betona ūdens tekne 255x160x80</v>
          </cell>
        </row>
        <row r="934">
          <cell r="F934" t="str">
            <v>Betona ūdens tekne 350x250x80</v>
          </cell>
        </row>
        <row r="935">
          <cell r="F935" t="str">
            <v>Betona ūdens tekne 800x200x80</v>
          </cell>
        </row>
        <row r="936">
          <cell r="F936" t="str">
            <v>Betona ūdens tekņu 370x210x75</v>
          </cell>
        </row>
        <row r="937">
          <cell r="F937" t="str">
            <v>Rūpnieciski impregnētas koka brusas 75x150x6000</v>
          </cell>
        </row>
        <row r="938">
          <cell r="F938" t="str">
            <v>Rūpnieciski impregnētas koka brusas 75x200x6000</v>
          </cell>
        </row>
        <row r="940">
          <cell r="F940" t="str">
            <v>Bruģakmens segumi</v>
          </cell>
        </row>
        <row r="941">
          <cell r="F941" t="str">
            <v>Bruģakmens - 6cm (atgūtais)</v>
          </cell>
        </row>
        <row r="942">
          <cell r="F942" t="str">
            <v>Bruģakmens - 8cm "taisnstūris"  (pelēks) (ar sarkanām stāvvietas atdalošajām līnijām)</v>
          </cell>
        </row>
        <row r="943">
          <cell r="F943" t="str">
            <v>Bruģakmens- 8cm "taisnstūris"  (pelēks 6:1 sarkans) (ar sarkanām stāvvietas atdalošajām līnijām)</v>
          </cell>
        </row>
        <row r="944">
          <cell r="F944" t="str">
            <v>Bruģakmens - 6cm "mozaīka" (krāsa tiks precizēta)</v>
          </cell>
        </row>
        <row r="945">
          <cell r="F945" t="str">
            <v>Bruģakmens - 6cm "Nostalite" (pelēks ar melnu pa perimetru)</v>
          </cell>
        </row>
        <row r="946">
          <cell r="F946" t="str">
            <v>Bruģakmens - 6cm "taisnstūris" (pelēks)</v>
          </cell>
        </row>
        <row r="947">
          <cell r="F947" t="str">
            <v>Bruģakmens - 6cm "taisnstūris" (pelēks 6:1 sarkans)</v>
          </cell>
        </row>
        <row r="948">
          <cell r="F948" t="str">
            <v>Bruģakmens - 6cm "Konuss-1" (160x120x80x60 pelēks)</v>
          </cell>
        </row>
        <row r="949">
          <cell r="F949" t="str">
            <v>Bruģakmens - 6cm "Konuss-1" (160x120x80x60 krāsains)</v>
          </cell>
        </row>
        <row r="950">
          <cell r="F950" t="str">
            <v>Laukakmens (granīta) Ø15-20cm</v>
          </cell>
        </row>
        <row r="951">
          <cell r="F951" t="str">
            <v>Laukakmens (granīta) Ø10-30cm</v>
          </cell>
        </row>
        <row r="952">
          <cell r="F952" t="str">
            <v>Laukakmens (granīta) Ø15-20cm (atgūtais)</v>
          </cell>
        </row>
        <row r="953">
          <cell r="F953" t="str">
            <v>Laukakmens (granīta) Ø10-30cm (atgūtais)</v>
          </cell>
        </row>
        <row r="955">
          <cell r="F955" t="str">
            <v>APRĪKOJUMS</v>
          </cell>
        </row>
        <row r="958">
          <cell r="F958" t="str">
            <v>SATIKSMES ORGANIZĀCIJA</v>
          </cell>
        </row>
        <row r="959">
          <cell r="F959" t="str">
            <v>Ceļa zīmes un vertikālie apzīmējumi</v>
          </cell>
        </row>
        <row r="960">
          <cell r="F960" t="str">
            <v>Cinkots metāla balsts Ø56mm</v>
          </cell>
        </row>
        <row r="961">
          <cell r="F961" t="str">
            <v>Brīdinājuma zīmes</v>
          </cell>
        </row>
        <row r="962">
          <cell r="F962" t="str">
            <v>Priekšrocības zīmes</v>
          </cell>
        </row>
        <row r="963">
          <cell r="F963" t="str">
            <v>Priekšrocības zīmes (samazināta izmēra)</v>
          </cell>
        </row>
        <row r="964">
          <cell r="F964" t="str">
            <v>Aizlieguma zīmes</v>
          </cell>
        </row>
        <row r="965">
          <cell r="F965" t="str">
            <v>Rīkojuma zīmes</v>
          </cell>
        </row>
        <row r="966">
          <cell r="F966" t="str">
            <v>Norādījuma zīmes</v>
          </cell>
        </row>
        <row r="967">
          <cell r="F967" t="str">
            <v>Virziena rādītāji un informācijas zīmes</v>
          </cell>
        </row>
        <row r="968">
          <cell r="F968" t="str">
            <v>Papildzīmes</v>
          </cell>
        </row>
        <row r="969">
          <cell r="F969" t="str">
            <v>Vertikālie apzīmējumi</v>
          </cell>
        </row>
        <row r="970">
          <cell r="F970" t="str">
            <v>Spogulis D650mm</v>
          </cell>
        </row>
        <row r="971">
          <cell r="F971" t="str">
            <v>Individuāli izgatavojama cinkota konsole</v>
          </cell>
        </row>
        <row r="973">
          <cell r="F973" t="str">
            <v>Horizontālie apzīmējumi</v>
          </cell>
        </row>
        <row r="974">
          <cell r="F974" t="str">
            <v>Horizontālie apzīmējumi krāsoti dodiet ceļu „∆”</v>
          </cell>
        </row>
        <row r="975">
          <cell r="F975" t="str">
            <v>Horizontālie apzīmējumi termoplasts 932</v>
          </cell>
        </row>
        <row r="976">
          <cell r="F976" t="str">
            <v>Horizontālie apzīmējumi termoplasts 931</v>
          </cell>
        </row>
        <row r="977">
          <cell r="F977" t="str">
            <v>Kniedes veloceliņa apzīmēšanai</v>
          </cell>
        </row>
        <row r="980">
          <cell r="F980" t="str">
            <v>SLIEŽU CEĻI</v>
          </cell>
        </row>
        <row r="981">
          <cell r="F981" t="str">
            <v>Dzelzsbetona seguma demontāža</v>
          </cell>
        </row>
        <row r="982">
          <cell r="F982" t="str">
            <v>Pagaidu klājuma uzstādīšana</v>
          </cell>
        </row>
        <row r="983">
          <cell r="F983" t="str">
            <v>Ceļa demontāža pārbrauktuves zonā</v>
          </cell>
        </row>
        <row r="984">
          <cell r="F984" t="str">
            <v>Balasta slāņa noblīvēšana</v>
          </cell>
        </row>
        <row r="985">
          <cell r="F985" t="str">
            <v>Dzelceļa likšana ar koka gulšņiem pārbrauktuves zonā</v>
          </cell>
        </row>
        <row r="986">
          <cell r="F986" t="str">
            <v>Ceļu balastēšana pārbrauktuves zonā</v>
          </cell>
        </row>
        <row r="987">
          <cell r="F987" t="str">
            <v>Ceļa izlīdzināšana un blietēšana pārbrauktuves zonā</v>
          </cell>
        </row>
        <row r="988">
          <cell r="F988" t="str">
            <v>Pārbrauktuves klājuma izlikšana ar gumijas prof. un pārbrauktuves stiprinājumiem</v>
          </cell>
        </row>
        <row r="989">
          <cell r="F989" t="str">
            <v>Balasta uzbēršana, klājuma plātņu iztaisnošana</v>
          </cell>
        </row>
        <row r="990">
          <cell r="F990" t="str">
            <v>Pārēju ierīkošana zem dzelzceļiem 1,1m dziļumā</v>
          </cell>
        </row>
        <row r="991">
          <cell r="F991" t="str">
            <v xml:space="preserve">Būvbedres rakšana un aizbēršana uzmavām, dz.betona balstiem </v>
          </cell>
        </row>
        <row r="992">
          <cell r="F992" t="str">
            <v>Elektriskas centralizācijas  kabeļa  ieguldīšana tranšejas</v>
          </cell>
        </row>
        <row r="993">
          <cell r="F993" t="str">
            <v xml:space="preserve">Kabelis ar hidrofobu aizpildijumu  SBZPU 3x2x0,9 </v>
          </cell>
        </row>
        <row r="994">
          <cell r="F994" t="str">
            <v xml:space="preserve">Kabelis  ar hidrofobu aizpildijumu  SBZPU 7x2x0,9 </v>
          </cell>
        </row>
        <row r="995">
          <cell r="F995" t="str">
            <v>Mastu luksofora ar 2 galviņām montāža</v>
          </cell>
        </row>
        <row r="996">
          <cell r="F996" t="str">
            <v>Pārbrauktuvju luksofora demontāža</v>
          </cell>
        </row>
        <row r="997">
          <cell r="F997" t="str">
            <v>Mastu  luksofora demontāža</v>
          </cell>
        </row>
        <row r="998">
          <cell r="F998" t="str">
            <v>Pārbrauktuvju luksofora montāža</v>
          </cell>
        </row>
        <row r="999">
          <cell r="F999" t="str">
            <v>Izolācijas sliežu salaidnes uzstadīšana</v>
          </cell>
        </row>
        <row r="1000">
          <cell r="F1000" t="str">
            <v>Izolācijas sliežu salaidnes  demontāža</v>
          </cell>
        </row>
        <row r="1001">
          <cell r="F1001" t="str">
            <v>Kabeļa izolācijas elektriskās iztūrības pārbaude</v>
          </cell>
        </row>
        <row r="1002">
          <cell r="F1002" t="str">
            <v>HIDROTEHNISKĀS BŪVES</v>
          </cell>
        </row>
        <row r="1007">
          <cell r="F1007" t="str">
            <v>SPIEDTRAUKI UN REZERVUĀRI</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W108"/>
  <sheetViews>
    <sheetView tabSelected="1" zoomScaleNormal="100" zoomScaleSheetLayoutView="100" zoomScalePageLayoutView="130" workbookViewId="0">
      <selection activeCell="C14" sqref="C14:F14"/>
    </sheetView>
  </sheetViews>
  <sheetFormatPr defaultColWidth="4.6640625" defaultRowHeight="10.199999999999999" x14ac:dyDescent="0.25"/>
  <cols>
    <col min="1" max="1" width="7.77734375" style="12" customWidth="1"/>
    <col min="2" max="2" width="11.21875" style="12" customWidth="1"/>
    <col min="3" max="3" width="11.6640625" style="12" customWidth="1"/>
    <col min="4" max="4" width="33.88671875" style="12" customWidth="1"/>
    <col min="5" max="5" width="9.44140625" style="12" customWidth="1"/>
    <col min="6" max="6" width="18.21875" style="12" customWidth="1"/>
    <col min="7" max="7" width="7.44140625" style="12" bestFit="1" customWidth="1"/>
    <col min="8" max="10" width="6.5546875" style="12" bestFit="1" customWidth="1"/>
    <col min="11" max="255" width="4.6640625" style="12"/>
    <col min="256" max="16384" width="4.6640625" style="13"/>
  </cols>
  <sheetData>
    <row r="1" spans="1:255" x14ac:dyDescent="0.25">
      <c r="A1" s="98"/>
      <c r="B1" s="98"/>
      <c r="C1" s="98"/>
      <c r="D1" s="98"/>
      <c r="E1" s="98"/>
      <c r="F1" s="98"/>
    </row>
    <row r="2" spans="1:255" x14ac:dyDescent="0.25">
      <c r="A2" s="98"/>
      <c r="B2" s="98"/>
      <c r="C2" s="98"/>
      <c r="D2" s="98"/>
      <c r="E2" s="198" t="s">
        <v>14</v>
      </c>
      <c r="F2" s="198"/>
    </row>
    <row r="3" spans="1:255" x14ac:dyDescent="0.25">
      <c r="A3" s="98"/>
      <c r="B3" s="98"/>
      <c r="C3" s="98"/>
      <c r="D3" s="98"/>
      <c r="E3" s="198"/>
      <c r="F3" s="198"/>
    </row>
    <row r="4" spans="1:255" ht="12.75" customHeight="1" x14ac:dyDescent="0.25">
      <c r="A4" s="98"/>
      <c r="B4" s="98"/>
      <c r="C4" s="98"/>
      <c r="D4" s="199" t="s">
        <v>42</v>
      </c>
      <c r="E4" s="199"/>
      <c r="F4" s="199"/>
    </row>
    <row r="5" spans="1:255" ht="12.75" customHeight="1" x14ac:dyDescent="0.25">
      <c r="A5" s="98"/>
      <c r="B5" s="98"/>
      <c r="C5" s="98"/>
      <c r="D5" s="199" t="s">
        <v>47</v>
      </c>
      <c r="E5" s="199"/>
      <c r="F5" s="199"/>
    </row>
    <row r="6" spans="1:255" ht="12.75" customHeight="1" x14ac:dyDescent="0.25">
      <c r="A6" s="98"/>
      <c r="B6" s="98"/>
      <c r="C6" s="98"/>
      <c r="D6" s="187" t="s">
        <v>48</v>
      </c>
      <c r="E6" s="187"/>
      <c r="F6" s="187"/>
    </row>
    <row r="7" spans="1:255" x14ac:dyDescent="0.25">
      <c r="A7" s="98"/>
      <c r="B7" s="98"/>
      <c r="C7" s="98"/>
      <c r="D7" s="98"/>
      <c r="E7" s="199" t="s">
        <v>99</v>
      </c>
      <c r="F7" s="199"/>
    </row>
    <row r="8" spans="1:255" x14ac:dyDescent="0.25">
      <c r="A8" s="98" t="s">
        <v>25</v>
      </c>
      <c r="B8" s="98" t="s">
        <v>24</v>
      </c>
      <c r="C8" s="98"/>
      <c r="D8" s="98"/>
      <c r="E8" s="99" t="s">
        <v>23</v>
      </c>
      <c r="F8" s="100" t="s">
        <v>25</v>
      </c>
      <c r="G8" s="46" t="s">
        <v>25</v>
      </c>
      <c r="H8" s="46" t="s">
        <v>25</v>
      </c>
      <c r="I8" s="46" t="s">
        <v>25</v>
      </c>
      <c r="J8" s="46" t="s">
        <v>25</v>
      </c>
    </row>
    <row r="9" spans="1:255" x14ac:dyDescent="0.25">
      <c r="A9" s="98"/>
      <c r="B9" s="98"/>
      <c r="C9" s="98"/>
      <c r="D9" s="98"/>
      <c r="E9" s="78"/>
      <c r="F9" s="101"/>
    </row>
    <row r="10" spans="1:255" x14ac:dyDescent="0.25">
      <c r="A10" s="98"/>
      <c r="B10" s="98"/>
      <c r="C10" s="98"/>
      <c r="D10" s="98"/>
      <c r="E10" s="78"/>
      <c r="F10" s="101"/>
    </row>
    <row r="11" spans="1:255" ht="11.25" customHeight="1" x14ac:dyDescent="0.25">
      <c r="A11" s="188" t="s">
        <v>0</v>
      </c>
      <c r="B11" s="188"/>
      <c r="C11" s="194" t="s">
        <v>133</v>
      </c>
      <c r="D11" s="194"/>
      <c r="E11" s="194"/>
      <c r="F11" s="194"/>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c r="FF11" s="13"/>
      <c r="FG11" s="13"/>
      <c r="FH11" s="13"/>
      <c r="FI11" s="13"/>
      <c r="FJ11" s="13"/>
      <c r="FK11" s="13"/>
      <c r="FL11" s="13"/>
      <c r="FM11" s="13"/>
      <c r="FN11" s="13"/>
      <c r="FO11" s="13"/>
      <c r="FP11" s="13"/>
      <c r="FQ11" s="13"/>
      <c r="FR11" s="13"/>
      <c r="FS11" s="13"/>
      <c r="FT11" s="13"/>
      <c r="FU11" s="13"/>
      <c r="FV11" s="13"/>
      <c r="FW11" s="13"/>
      <c r="FX11" s="13"/>
      <c r="FY11" s="13"/>
      <c r="FZ11" s="13"/>
      <c r="GA11" s="13"/>
      <c r="GB11" s="13"/>
      <c r="GC11" s="13"/>
      <c r="GD11" s="13"/>
      <c r="GE11" s="13"/>
      <c r="GF11" s="13"/>
      <c r="GG11" s="13"/>
      <c r="GH11" s="13"/>
      <c r="GI11" s="13"/>
      <c r="GJ11" s="13"/>
      <c r="GK11" s="13"/>
      <c r="GL11" s="13"/>
      <c r="GM11" s="13"/>
      <c r="GN11" s="13"/>
      <c r="GO11" s="13"/>
      <c r="GP11" s="13"/>
      <c r="GQ11" s="13"/>
      <c r="GR11" s="13"/>
      <c r="GS11" s="13"/>
      <c r="GT11" s="13"/>
      <c r="GU11" s="13"/>
      <c r="GV11" s="13"/>
      <c r="GW11" s="13"/>
      <c r="GX11" s="13"/>
      <c r="GY11" s="13"/>
      <c r="GZ11" s="13"/>
      <c r="HA11" s="13"/>
      <c r="HB11" s="13"/>
      <c r="HC11" s="13"/>
      <c r="HD11" s="13"/>
      <c r="HE11" s="13"/>
      <c r="HF11" s="13"/>
      <c r="HG11" s="13"/>
      <c r="HH11" s="13"/>
      <c r="HI11" s="13"/>
      <c r="HJ11" s="13"/>
      <c r="HK11" s="13"/>
      <c r="HL11" s="13"/>
      <c r="HM11" s="13"/>
      <c r="HN11" s="13"/>
      <c r="HO11" s="13"/>
      <c r="HP11" s="13"/>
      <c r="HQ11" s="13"/>
      <c r="HR11" s="13"/>
      <c r="HS11" s="13"/>
      <c r="HT11" s="13"/>
      <c r="HU11" s="13"/>
      <c r="HV11" s="13"/>
      <c r="HW11" s="13"/>
      <c r="HX11" s="13"/>
      <c r="HY11" s="13"/>
      <c r="HZ11" s="13"/>
      <c r="IA11" s="13"/>
      <c r="IB11" s="13"/>
      <c r="IC11" s="13"/>
      <c r="ID11" s="13"/>
      <c r="IE11" s="13"/>
      <c r="IF11" s="13"/>
      <c r="IG11" s="13"/>
      <c r="IH11" s="13"/>
      <c r="II11" s="13"/>
      <c r="IJ11" s="13"/>
      <c r="IK11" s="13"/>
      <c r="IL11" s="13"/>
      <c r="IM11" s="13"/>
      <c r="IN11" s="13"/>
      <c r="IO11" s="13"/>
      <c r="IP11" s="13"/>
      <c r="IQ11" s="13"/>
      <c r="IR11" s="13"/>
      <c r="IS11" s="13"/>
      <c r="IT11" s="13"/>
      <c r="IU11" s="13"/>
    </row>
    <row r="12" spans="1:255" ht="12.75" customHeight="1" x14ac:dyDescent="0.25">
      <c r="A12" s="189" t="s">
        <v>1</v>
      </c>
      <c r="B12" s="189"/>
      <c r="C12" s="195">
        <v>90000024332</v>
      </c>
      <c r="D12" s="195"/>
      <c r="E12" s="195"/>
      <c r="F12" s="195"/>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c r="FN12" s="13"/>
      <c r="FO12" s="13"/>
      <c r="FP12" s="13"/>
      <c r="FQ12" s="13"/>
      <c r="FR12" s="13"/>
      <c r="FS12" s="13"/>
      <c r="FT12" s="13"/>
      <c r="FU12" s="13"/>
      <c r="FV12" s="13"/>
      <c r="FW12" s="13"/>
      <c r="FX12" s="13"/>
      <c r="FY12" s="13"/>
      <c r="FZ12" s="13"/>
      <c r="GA12" s="13"/>
      <c r="GB12" s="13"/>
      <c r="GC12" s="13"/>
      <c r="GD12" s="13"/>
      <c r="GE12" s="13"/>
      <c r="GF12" s="13"/>
      <c r="GG12" s="13"/>
      <c r="GH12" s="13"/>
      <c r="GI12" s="13"/>
      <c r="GJ12" s="13"/>
      <c r="GK12" s="13"/>
      <c r="GL12" s="13"/>
      <c r="GM12" s="13"/>
      <c r="GN12" s="13"/>
      <c r="GO12" s="13"/>
      <c r="GP12" s="13"/>
      <c r="GQ12" s="13"/>
      <c r="GR12" s="13"/>
      <c r="GS12" s="13"/>
      <c r="GT12" s="13"/>
      <c r="GU12" s="13"/>
      <c r="GV12" s="13"/>
      <c r="GW12" s="13"/>
      <c r="GX12" s="13"/>
      <c r="GY12" s="13"/>
      <c r="GZ12" s="13"/>
      <c r="HA12" s="13"/>
      <c r="HB12" s="13"/>
      <c r="HC12" s="13"/>
      <c r="HD12" s="13"/>
      <c r="HE12" s="13"/>
      <c r="HF12" s="13"/>
      <c r="HG12" s="13"/>
      <c r="HH12" s="13"/>
      <c r="HI12" s="13"/>
      <c r="HJ12" s="13"/>
      <c r="HK12" s="13"/>
      <c r="HL12" s="13"/>
      <c r="HM12" s="13"/>
      <c r="HN12" s="13"/>
      <c r="HO12" s="13"/>
      <c r="HP12" s="13"/>
      <c r="HQ12" s="13"/>
      <c r="HR12" s="13"/>
      <c r="HS12" s="13"/>
      <c r="HT12" s="13"/>
      <c r="HU12" s="13"/>
      <c r="HV12" s="13"/>
      <c r="HW12" s="13"/>
      <c r="HX12" s="13"/>
      <c r="HY12" s="13"/>
      <c r="HZ12" s="13"/>
      <c r="IA12" s="13"/>
      <c r="IB12" s="13"/>
      <c r="IC12" s="13"/>
      <c r="ID12" s="13"/>
      <c r="IE12" s="13"/>
      <c r="IF12" s="13"/>
      <c r="IG12" s="13"/>
      <c r="IH12" s="13"/>
      <c r="II12" s="13"/>
      <c r="IJ12" s="13"/>
      <c r="IK12" s="13"/>
      <c r="IL12" s="13"/>
      <c r="IM12" s="13"/>
      <c r="IN12" s="13"/>
      <c r="IO12" s="13"/>
      <c r="IP12" s="13"/>
      <c r="IQ12" s="13"/>
      <c r="IR12" s="13"/>
      <c r="IS12" s="13"/>
      <c r="IT12" s="13"/>
      <c r="IU12" s="13"/>
    </row>
    <row r="13" spans="1:255" ht="12.75" customHeight="1" x14ac:dyDescent="0.25">
      <c r="A13" s="189" t="s">
        <v>2</v>
      </c>
      <c r="B13" s="189"/>
      <c r="C13" s="196" t="s">
        <v>134</v>
      </c>
      <c r="D13" s="195"/>
      <c r="E13" s="195"/>
      <c r="F13" s="195"/>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c r="FN13" s="13"/>
      <c r="FO13" s="13"/>
      <c r="FP13" s="13"/>
      <c r="FQ13" s="13"/>
      <c r="FR13" s="13"/>
      <c r="FS13" s="13"/>
      <c r="FT13" s="13"/>
      <c r="FU13" s="13"/>
      <c r="FV13" s="13"/>
      <c r="FW13" s="13"/>
      <c r="FX13" s="13"/>
      <c r="FY13" s="13"/>
      <c r="FZ13" s="13"/>
      <c r="GA13" s="13"/>
      <c r="GB13" s="13"/>
      <c r="GC13" s="13"/>
      <c r="GD13" s="13"/>
      <c r="GE13" s="13"/>
      <c r="GF13" s="13"/>
      <c r="GG13" s="13"/>
      <c r="GH13" s="13"/>
      <c r="GI13" s="13"/>
      <c r="GJ13" s="13"/>
      <c r="GK13" s="13"/>
      <c r="GL13" s="13"/>
      <c r="GM13" s="13"/>
      <c r="GN13" s="13"/>
      <c r="GO13" s="13"/>
      <c r="GP13" s="13"/>
      <c r="GQ13" s="13"/>
      <c r="GR13" s="13"/>
      <c r="GS13" s="13"/>
      <c r="GT13" s="13"/>
      <c r="GU13" s="13"/>
      <c r="GV13" s="13"/>
      <c r="GW13" s="13"/>
      <c r="GX13" s="13"/>
      <c r="GY13" s="13"/>
      <c r="GZ13" s="13"/>
      <c r="HA13" s="13"/>
      <c r="HB13" s="13"/>
      <c r="HC13" s="13"/>
      <c r="HD13" s="13"/>
      <c r="HE13" s="13"/>
      <c r="HF13" s="13"/>
      <c r="HG13" s="13"/>
      <c r="HH13" s="13"/>
      <c r="HI13" s="13"/>
      <c r="HJ13" s="13"/>
      <c r="HK13" s="13"/>
      <c r="HL13" s="13"/>
      <c r="HM13" s="13"/>
      <c r="HN13" s="13"/>
      <c r="HO13" s="13"/>
      <c r="HP13" s="13"/>
      <c r="HQ13" s="13"/>
      <c r="HR13" s="13"/>
      <c r="HS13" s="13"/>
      <c r="HT13" s="13"/>
      <c r="HU13" s="13"/>
      <c r="HV13" s="13"/>
      <c r="HW13" s="13"/>
      <c r="HX13" s="13"/>
      <c r="HY13" s="13"/>
      <c r="HZ13" s="13"/>
      <c r="IA13" s="13"/>
      <c r="IB13" s="13"/>
      <c r="IC13" s="13"/>
      <c r="ID13" s="13"/>
      <c r="IE13" s="13"/>
      <c r="IF13" s="13"/>
      <c r="IG13" s="13"/>
      <c r="IH13" s="13"/>
      <c r="II13" s="13"/>
      <c r="IJ13" s="13"/>
      <c r="IK13" s="13"/>
      <c r="IL13" s="13"/>
      <c r="IM13" s="13"/>
      <c r="IN13" s="13"/>
      <c r="IO13" s="13"/>
      <c r="IP13" s="13"/>
      <c r="IQ13" s="13"/>
      <c r="IR13" s="13"/>
      <c r="IS13" s="13"/>
      <c r="IT13" s="13"/>
      <c r="IU13" s="13"/>
    </row>
    <row r="14" spans="1:255" ht="12.75" customHeight="1" x14ac:dyDescent="0.25">
      <c r="A14" s="188" t="s">
        <v>3</v>
      </c>
      <c r="B14" s="188"/>
      <c r="C14" s="197"/>
      <c r="D14" s="197"/>
      <c r="E14" s="197"/>
      <c r="F14" s="197"/>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c r="DR14" s="13"/>
      <c r="DS14" s="13"/>
      <c r="DT14" s="13"/>
      <c r="DU14" s="13"/>
      <c r="DV14" s="13"/>
      <c r="DW14" s="13"/>
      <c r="DX14" s="13"/>
      <c r="DY14" s="13"/>
      <c r="DZ14" s="13"/>
      <c r="EA14" s="13"/>
      <c r="EB14" s="13"/>
      <c r="EC14" s="13"/>
      <c r="ED14" s="13"/>
      <c r="EE14" s="13"/>
      <c r="EF14" s="13"/>
      <c r="EG14" s="13"/>
      <c r="EH14" s="13"/>
      <c r="EI14" s="13"/>
      <c r="EJ14" s="13"/>
      <c r="EK14" s="13"/>
      <c r="EL14" s="13"/>
      <c r="EM14" s="13"/>
      <c r="EN14" s="13"/>
      <c r="EO14" s="13"/>
      <c r="EP14" s="13"/>
      <c r="EQ14" s="13"/>
      <c r="ER14" s="13"/>
      <c r="ES14" s="13"/>
      <c r="ET14" s="13"/>
      <c r="EU14" s="13"/>
      <c r="EV14" s="13"/>
      <c r="EW14" s="13"/>
      <c r="EX14" s="13"/>
      <c r="EY14" s="13"/>
      <c r="EZ14" s="13"/>
      <c r="FA14" s="13"/>
      <c r="FB14" s="13"/>
      <c r="FC14" s="13"/>
      <c r="FD14" s="13"/>
      <c r="FE14" s="13"/>
      <c r="FF14" s="13"/>
      <c r="FG14" s="13"/>
      <c r="FH14" s="13"/>
      <c r="FI14" s="13"/>
      <c r="FJ14" s="13"/>
      <c r="FK14" s="13"/>
      <c r="FL14" s="13"/>
      <c r="FM14" s="13"/>
      <c r="FN14" s="13"/>
      <c r="FO14" s="13"/>
      <c r="FP14" s="13"/>
      <c r="FQ14" s="13"/>
      <c r="FR14" s="13"/>
      <c r="FS14" s="13"/>
      <c r="FT14" s="13"/>
      <c r="FU14" s="13"/>
      <c r="FV14" s="13"/>
      <c r="FW14" s="13"/>
      <c r="FX14" s="13"/>
      <c r="FY14" s="13"/>
      <c r="FZ14" s="13"/>
      <c r="GA14" s="13"/>
      <c r="GB14" s="13"/>
      <c r="GC14" s="13"/>
      <c r="GD14" s="13"/>
      <c r="GE14" s="13"/>
      <c r="GF14" s="13"/>
      <c r="GG14" s="13"/>
      <c r="GH14" s="13"/>
      <c r="GI14" s="13"/>
      <c r="GJ14" s="13"/>
      <c r="GK14" s="13"/>
      <c r="GL14" s="13"/>
      <c r="GM14" s="13"/>
      <c r="GN14" s="13"/>
      <c r="GO14" s="13"/>
      <c r="GP14" s="13"/>
      <c r="GQ14" s="13"/>
      <c r="GR14" s="13"/>
      <c r="GS14" s="13"/>
      <c r="GT14" s="13"/>
      <c r="GU14" s="13"/>
      <c r="GV14" s="13"/>
      <c r="GW14" s="13"/>
      <c r="GX14" s="13"/>
      <c r="GY14" s="13"/>
      <c r="GZ14" s="13"/>
      <c r="HA14" s="13"/>
      <c r="HB14" s="13"/>
      <c r="HC14" s="13"/>
      <c r="HD14" s="13"/>
      <c r="HE14" s="13"/>
      <c r="HF14" s="13"/>
      <c r="HG14" s="13"/>
      <c r="HH14" s="13"/>
      <c r="HI14" s="13"/>
      <c r="HJ14" s="13"/>
      <c r="HK14" s="13"/>
      <c r="HL14" s="13"/>
      <c r="HM14" s="13"/>
      <c r="HN14" s="13"/>
      <c r="HO14" s="13"/>
      <c r="HP14" s="13"/>
      <c r="HQ14" s="13"/>
      <c r="HR14" s="13"/>
      <c r="HS14" s="13"/>
      <c r="HT14" s="13"/>
      <c r="HU14" s="13"/>
      <c r="HV14" s="13"/>
      <c r="HW14" s="13"/>
      <c r="HX14" s="13"/>
      <c r="HY14" s="13"/>
      <c r="HZ14" s="13"/>
      <c r="IA14" s="13"/>
      <c r="IB14" s="13"/>
      <c r="IC14" s="13"/>
      <c r="ID14" s="13"/>
      <c r="IE14" s="13"/>
      <c r="IF14" s="13"/>
      <c r="IG14" s="13"/>
      <c r="IH14" s="13"/>
      <c r="II14" s="13"/>
      <c r="IJ14" s="13"/>
      <c r="IK14" s="13"/>
      <c r="IL14" s="13"/>
      <c r="IM14" s="13"/>
      <c r="IN14" s="13"/>
      <c r="IO14" s="13"/>
      <c r="IP14" s="13"/>
      <c r="IQ14" s="13"/>
      <c r="IR14" s="13"/>
      <c r="IS14" s="13"/>
      <c r="IT14" s="13"/>
      <c r="IU14" s="13"/>
    </row>
    <row r="15" spans="1:255" ht="12.75" customHeight="1" x14ac:dyDescent="0.25">
      <c r="A15" s="189" t="s">
        <v>1</v>
      </c>
      <c r="B15" s="189"/>
      <c r="C15" s="191"/>
      <c r="D15" s="191"/>
      <c r="E15" s="191"/>
      <c r="F15" s="191"/>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3"/>
      <c r="CK15" s="13"/>
      <c r="CL15" s="13"/>
      <c r="CM15" s="13"/>
      <c r="CN15" s="13"/>
      <c r="CO15" s="13"/>
      <c r="CP15" s="13"/>
      <c r="CQ15" s="13"/>
      <c r="CR15" s="13"/>
      <c r="CS15" s="13"/>
      <c r="CT15" s="13"/>
      <c r="CU15" s="13"/>
      <c r="CV15" s="13"/>
      <c r="CW15" s="13"/>
      <c r="CX15" s="13"/>
      <c r="CY15" s="13"/>
      <c r="CZ15" s="13"/>
      <c r="DA15" s="13"/>
      <c r="DB15" s="13"/>
      <c r="DC15" s="13"/>
      <c r="DD15" s="13"/>
      <c r="DE15" s="13"/>
      <c r="DF15" s="13"/>
      <c r="DG15" s="13"/>
      <c r="DH15" s="13"/>
      <c r="DI15" s="13"/>
      <c r="DJ15" s="13"/>
      <c r="DK15" s="13"/>
      <c r="DL15" s="13"/>
      <c r="DM15" s="13"/>
      <c r="DN15" s="13"/>
      <c r="DO15" s="13"/>
      <c r="DP15" s="13"/>
      <c r="DQ15" s="13"/>
      <c r="DR15" s="13"/>
      <c r="DS15" s="13"/>
      <c r="DT15" s="13"/>
      <c r="DU15" s="13"/>
      <c r="DV15" s="13"/>
      <c r="DW15" s="13"/>
      <c r="DX15" s="13"/>
      <c r="DY15" s="13"/>
      <c r="DZ15" s="13"/>
      <c r="EA15" s="13"/>
      <c r="EB15" s="13"/>
      <c r="EC15" s="13"/>
      <c r="ED15" s="13"/>
      <c r="EE15" s="13"/>
      <c r="EF15" s="13"/>
      <c r="EG15" s="13"/>
      <c r="EH15" s="13"/>
      <c r="EI15" s="13"/>
      <c r="EJ15" s="13"/>
      <c r="EK15" s="13"/>
      <c r="EL15" s="13"/>
      <c r="EM15" s="13"/>
      <c r="EN15" s="13"/>
      <c r="EO15" s="13"/>
      <c r="EP15" s="13"/>
      <c r="EQ15" s="13"/>
      <c r="ER15" s="13"/>
      <c r="ES15" s="13"/>
      <c r="ET15" s="13"/>
      <c r="EU15" s="13"/>
      <c r="EV15" s="13"/>
      <c r="EW15" s="13"/>
      <c r="EX15" s="13"/>
      <c r="EY15" s="13"/>
      <c r="EZ15" s="13"/>
      <c r="FA15" s="13"/>
      <c r="FB15" s="13"/>
      <c r="FC15" s="13"/>
      <c r="FD15" s="13"/>
      <c r="FE15" s="13"/>
      <c r="FF15" s="13"/>
      <c r="FG15" s="13"/>
      <c r="FH15" s="13"/>
      <c r="FI15" s="13"/>
      <c r="FJ15" s="13"/>
      <c r="FK15" s="13"/>
      <c r="FL15" s="13"/>
      <c r="FM15" s="13"/>
      <c r="FN15" s="13"/>
      <c r="FO15" s="13"/>
      <c r="FP15" s="13"/>
      <c r="FQ15" s="13"/>
      <c r="FR15" s="13"/>
      <c r="FS15" s="13"/>
      <c r="FT15" s="13"/>
      <c r="FU15" s="13"/>
      <c r="FV15" s="13"/>
      <c r="FW15" s="13"/>
      <c r="FX15" s="13"/>
      <c r="FY15" s="13"/>
      <c r="FZ15" s="13"/>
      <c r="GA15" s="13"/>
      <c r="GB15" s="13"/>
      <c r="GC15" s="13"/>
      <c r="GD15" s="13"/>
      <c r="GE15" s="13"/>
      <c r="GF15" s="13"/>
      <c r="GG15" s="13"/>
      <c r="GH15" s="13"/>
      <c r="GI15" s="13"/>
      <c r="GJ15" s="13"/>
      <c r="GK15" s="13"/>
      <c r="GL15" s="13"/>
      <c r="GM15" s="13"/>
      <c r="GN15" s="13"/>
      <c r="GO15" s="13"/>
      <c r="GP15" s="13"/>
      <c r="GQ15" s="13"/>
      <c r="GR15" s="13"/>
      <c r="GS15" s="13"/>
      <c r="GT15" s="13"/>
      <c r="GU15" s="13"/>
      <c r="GV15" s="13"/>
      <c r="GW15" s="13"/>
      <c r="GX15" s="13"/>
      <c r="GY15" s="13"/>
      <c r="GZ15" s="13"/>
      <c r="HA15" s="13"/>
      <c r="HB15" s="13"/>
      <c r="HC15" s="13"/>
      <c r="HD15" s="13"/>
      <c r="HE15" s="13"/>
      <c r="HF15" s="13"/>
      <c r="HG15" s="13"/>
      <c r="HH15" s="13"/>
      <c r="HI15" s="13"/>
      <c r="HJ15" s="13"/>
      <c r="HK15" s="13"/>
      <c r="HL15" s="13"/>
      <c r="HM15" s="13"/>
      <c r="HN15" s="13"/>
      <c r="HO15" s="13"/>
      <c r="HP15" s="13"/>
      <c r="HQ15" s="13"/>
      <c r="HR15" s="13"/>
      <c r="HS15" s="13"/>
      <c r="HT15" s="13"/>
      <c r="HU15" s="13"/>
      <c r="HV15" s="13"/>
      <c r="HW15" s="13"/>
      <c r="HX15" s="13"/>
      <c r="HY15" s="13"/>
      <c r="HZ15" s="13"/>
      <c r="IA15" s="13"/>
      <c r="IB15" s="13"/>
      <c r="IC15" s="13"/>
      <c r="ID15" s="13"/>
      <c r="IE15" s="13"/>
      <c r="IF15" s="13"/>
      <c r="IG15" s="13"/>
      <c r="IH15" s="13"/>
      <c r="II15" s="13"/>
      <c r="IJ15" s="13"/>
      <c r="IK15" s="13"/>
      <c r="IL15" s="13"/>
      <c r="IM15" s="13"/>
      <c r="IN15" s="13"/>
      <c r="IO15" s="13"/>
      <c r="IP15" s="13"/>
      <c r="IQ15" s="13"/>
      <c r="IR15" s="13"/>
      <c r="IS15" s="13"/>
      <c r="IT15" s="13"/>
      <c r="IU15" s="13"/>
    </row>
    <row r="16" spans="1:255" x14ac:dyDescent="0.25">
      <c r="A16" s="189"/>
      <c r="B16" s="189"/>
      <c r="C16" s="101"/>
      <c r="D16" s="101"/>
      <c r="E16" s="191"/>
      <c r="F16" s="191"/>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3"/>
      <c r="FH16" s="13"/>
      <c r="FI16" s="13"/>
      <c r="FJ16" s="13"/>
      <c r="FK16" s="13"/>
      <c r="FL16" s="13"/>
      <c r="FM16" s="13"/>
      <c r="FN16" s="13"/>
      <c r="FO16" s="13"/>
      <c r="FP16" s="13"/>
      <c r="FQ16" s="13"/>
      <c r="FR16" s="13"/>
      <c r="FS16" s="13"/>
      <c r="FT16" s="13"/>
      <c r="FU16" s="13"/>
      <c r="FV16" s="13"/>
      <c r="FW16" s="13"/>
      <c r="FX16" s="13"/>
      <c r="FY16" s="13"/>
      <c r="FZ16" s="13"/>
      <c r="GA16" s="13"/>
      <c r="GB16" s="13"/>
      <c r="GC16" s="13"/>
      <c r="GD16" s="13"/>
      <c r="GE16" s="13"/>
      <c r="GF16" s="13"/>
      <c r="GG16" s="13"/>
      <c r="GH16" s="13"/>
      <c r="GI16" s="13"/>
      <c r="GJ16" s="13"/>
      <c r="GK16" s="13"/>
      <c r="GL16" s="13"/>
      <c r="GM16" s="13"/>
      <c r="GN16" s="13"/>
      <c r="GO16" s="13"/>
      <c r="GP16" s="13"/>
      <c r="GQ16" s="13"/>
      <c r="GR16" s="13"/>
      <c r="GS16" s="13"/>
      <c r="GT16" s="13"/>
      <c r="GU16" s="13"/>
      <c r="GV16" s="13"/>
      <c r="GW16" s="13"/>
      <c r="GX16" s="13"/>
      <c r="GY16" s="13"/>
      <c r="GZ16" s="13"/>
      <c r="HA16" s="13"/>
      <c r="HB16" s="13"/>
      <c r="HC16" s="13"/>
      <c r="HD16" s="13"/>
      <c r="HE16" s="13"/>
      <c r="HF16" s="13"/>
      <c r="HG16" s="13"/>
      <c r="HH16" s="13"/>
      <c r="HI16" s="13"/>
      <c r="HJ16" s="13"/>
      <c r="HK16" s="13"/>
      <c r="HL16" s="13"/>
      <c r="HM16" s="13"/>
      <c r="HN16" s="13"/>
      <c r="HO16" s="13"/>
      <c r="HP16" s="13"/>
      <c r="HQ16" s="13"/>
      <c r="HR16" s="13"/>
      <c r="HS16" s="13"/>
      <c r="HT16" s="13"/>
      <c r="HU16" s="13"/>
      <c r="HV16" s="13"/>
      <c r="HW16" s="13"/>
      <c r="HX16" s="13"/>
      <c r="HY16" s="13"/>
      <c r="HZ16" s="13"/>
      <c r="IA16" s="13"/>
      <c r="IB16" s="13"/>
      <c r="IC16" s="13"/>
      <c r="ID16" s="13"/>
      <c r="IE16" s="13"/>
      <c r="IF16" s="13"/>
      <c r="IG16" s="13"/>
      <c r="IH16" s="13"/>
      <c r="II16" s="13"/>
      <c r="IJ16" s="13"/>
      <c r="IK16" s="13"/>
      <c r="IL16" s="13"/>
      <c r="IM16" s="13"/>
      <c r="IN16" s="13"/>
      <c r="IO16" s="13"/>
      <c r="IP16" s="13"/>
      <c r="IQ16" s="13"/>
      <c r="IR16" s="13"/>
      <c r="IS16" s="13"/>
      <c r="IT16" s="13"/>
      <c r="IU16" s="13"/>
    </row>
    <row r="17" spans="1:257" x14ac:dyDescent="0.25">
      <c r="A17" s="82" t="s">
        <v>39</v>
      </c>
      <c r="B17" s="82" t="s">
        <v>22</v>
      </c>
      <c r="C17" s="82"/>
      <c r="D17" s="82"/>
      <c r="E17" s="102" t="s">
        <v>41</v>
      </c>
      <c r="F17" s="102" t="s">
        <v>40</v>
      </c>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c r="DL17" s="13"/>
      <c r="DM17" s="13"/>
      <c r="DN17" s="13"/>
      <c r="DO17" s="13"/>
      <c r="DP17" s="13"/>
      <c r="DQ17" s="13"/>
      <c r="DR17" s="13"/>
      <c r="DS17" s="13"/>
      <c r="DT17" s="13"/>
      <c r="DU17" s="13"/>
      <c r="DV17" s="13"/>
      <c r="DW17" s="13"/>
      <c r="DX17" s="13"/>
      <c r="DY17" s="13"/>
      <c r="DZ17" s="13"/>
      <c r="EA17" s="13"/>
      <c r="EB17" s="13"/>
      <c r="EC17" s="13"/>
      <c r="ED17" s="13"/>
      <c r="EE17" s="13"/>
      <c r="EF17" s="13"/>
      <c r="EG17" s="13"/>
      <c r="EH17" s="13"/>
      <c r="EI17" s="13"/>
      <c r="EJ17" s="13"/>
      <c r="EK17" s="13"/>
      <c r="EL17" s="13"/>
      <c r="EM17" s="13"/>
      <c r="EN17" s="13"/>
      <c r="EO17" s="13"/>
      <c r="EP17" s="13"/>
      <c r="EQ17" s="13"/>
      <c r="ER17" s="13"/>
      <c r="ES17" s="13"/>
      <c r="ET17" s="13"/>
      <c r="EU17" s="13"/>
      <c r="EV17" s="13"/>
      <c r="EW17" s="13"/>
      <c r="EX17" s="13"/>
      <c r="EY17" s="13"/>
      <c r="EZ17" s="13"/>
      <c r="FA17" s="13"/>
      <c r="FB17" s="13"/>
      <c r="FC17" s="13"/>
      <c r="FD17" s="13"/>
      <c r="FE17" s="13"/>
      <c r="FF17" s="13"/>
      <c r="FG17" s="13"/>
      <c r="FH17" s="13"/>
      <c r="FI17" s="13"/>
      <c r="FJ17" s="13"/>
      <c r="FK17" s="13"/>
      <c r="FL17" s="13"/>
      <c r="FM17" s="13"/>
      <c r="FN17" s="13"/>
      <c r="FO17" s="13"/>
      <c r="FP17" s="13"/>
      <c r="FQ17" s="13"/>
      <c r="FR17" s="13"/>
      <c r="FS17" s="13"/>
      <c r="FT17" s="13"/>
      <c r="FU17" s="13"/>
      <c r="FV17" s="13"/>
      <c r="FW17" s="13"/>
      <c r="FX17" s="13"/>
      <c r="FY17" s="13"/>
      <c r="FZ17" s="13"/>
      <c r="GA17" s="13"/>
      <c r="GB17" s="13"/>
      <c r="GC17" s="13"/>
      <c r="GD17" s="13"/>
      <c r="GE17" s="13"/>
      <c r="GF17" s="13"/>
      <c r="GG17" s="13"/>
      <c r="GH17" s="13"/>
      <c r="GI17" s="13"/>
      <c r="GJ17" s="13"/>
      <c r="GK17" s="13"/>
      <c r="GL17" s="13"/>
      <c r="GM17" s="13"/>
      <c r="GN17" s="13"/>
      <c r="GO17" s="13"/>
      <c r="GP17" s="13"/>
      <c r="GQ17" s="13"/>
      <c r="GR17" s="13"/>
      <c r="GS17" s="13"/>
      <c r="GT17" s="13"/>
      <c r="GU17" s="13"/>
      <c r="GV17" s="13"/>
      <c r="GW17" s="13"/>
      <c r="GX17" s="13"/>
      <c r="GY17" s="13"/>
      <c r="GZ17" s="13"/>
      <c r="HA17" s="13"/>
      <c r="HB17" s="13"/>
      <c r="HC17" s="13"/>
      <c r="HD17" s="13"/>
      <c r="HE17" s="13"/>
      <c r="HF17" s="13"/>
      <c r="HG17" s="13"/>
      <c r="HH17" s="13"/>
      <c r="HI17" s="13"/>
      <c r="HJ17" s="13"/>
      <c r="HK17" s="13"/>
      <c r="HL17" s="13"/>
      <c r="HM17" s="13"/>
      <c r="HN17" s="13"/>
      <c r="HO17" s="13"/>
      <c r="HP17" s="13"/>
      <c r="HQ17" s="13"/>
      <c r="HR17" s="13"/>
      <c r="HS17" s="13"/>
      <c r="HT17" s="13"/>
      <c r="HU17" s="13"/>
      <c r="HV17" s="13"/>
      <c r="HW17" s="13"/>
      <c r="HX17" s="13"/>
      <c r="HY17" s="13"/>
      <c r="HZ17" s="13"/>
      <c r="IA17" s="13"/>
      <c r="IB17" s="13"/>
      <c r="IC17" s="13"/>
      <c r="ID17" s="13"/>
      <c r="IE17" s="13"/>
      <c r="IF17" s="13"/>
      <c r="IG17" s="13"/>
      <c r="IH17" s="13"/>
      <c r="II17" s="13"/>
      <c r="IJ17" s="13"/>
      <c r="IK17" s="13"/>
      <c r="IL17" s="13"/>
      <c r="IM17" s="13"/>
      <c r="IN17" s="13"/>
      <c r="IO17" s="13"/>
      <c r="IP17" s="13"/>
      <c r="IQ17" s="13"/>
      <c r="IR17" s="13"/>
      <c r="IS17" s="13"/>
      <c r="IT17" s="13"/>
      <c r="IU17" s="13"/>
    </row>
    <row r="18" spans="1:257" ht="15.6" x14ac:dyDescent="0.25">
      <c r="A18" s="190" t="s">
        <v>44</v>
      </c>
      <c r="B18" s="190"/>
      <c r="C18" s="190"/>
      <c r="D18" s="190"/>
      <c r="E18" s="190"/>
      <c r="F18" s="190"/>
    </row>
    <row r="19" spans="1:257" ht="49.5" customHeight="1" x14ac:dyDescent="0.25">
      <c r="A19" s="103"/>
      <c r="B19" s="103"/>
      <c r="C19" s="103"/>
      <c r="D19" s="103"/>
      <c r="E19" s="103"/>
      <c r="F19" s="103"/>
    </row>
    <row r="20" spans="1:257" ht="12" x14ac:dyDescent="0.25">
      <c r="A20" s="180" t="s">
        <v>4</v>
      </c>
      <c r="B20" s="180"/>
      <c r="C20" s="192" t="s">
        <v>135</v>
      </c>
      <c r="D20" s="193"/>
      <c r="E20" s="193"/>
      <c r="F20" s="193"/>
      <c r="G20" s="14"/>
      <c r="H20" s="15"/>
      <c r="I20" s="15"/>
      <c r="J20" s="15"/>
      <c r="K20" s="15"/>
      <c r="L20" s="15"/>
      <c r="M20" s="15"/>
      <c r="N20" s="15"/>
      <c r="O20" s="15"/>
      <c r="P20" s="15"/>
      <c r="Q20" s="15"/>
      <c r="R20" s="15"/>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3"/>
      <c r="CK20" s="13"/>
      <c r="CL20" s="13"/>
      <c r="CM20" s="13"/>
      <c r="CN20" s="13"/>
      <c r="CO20" s="13"/>
      <c r="CP20" s="13"/>
      <c r="CQ20" s="13"/>
      <c r="CR20" s="13"/>
      <c r="CS20" s="13"/>
      <c r="CT20" s="13"/>
      <c r="CU20" s="13"/>
      <c r="CV20" s="13"/>
      <c r="CW20" s="13"/>
      <c r="CX20" s="13"/>
      <c r="CY20" s="13"/>
      <c r="CZ20" s="13"/>
      <c r="DA20" s="13"/>
      <c r="DB20" s="13"/>
      <c r="DC20" s="13"/>
      <c r="DD20" s="13"/>
      <c r="DE20" s="13"/>
      <c r="DF20" s="13"/>
      <c r="DG20" s="13"/>
      <c r="DH20" s="13"/>
      <c r="DI20" s="13"/>
      <c r="DJ20" s="13"/>
      <c r="DK20" s="13"/>
      <c r="DL20" s="13"/>
      <c r="DM20" s="13"/>
      <c r="DN20" s="13"/>
      <c r="DO20" s="13"/>
      <c r="DP20" s="13"/>
      <c r="DQ20" s="13"/>
      <c r="DR20" s="13"/>
      <c r="DS20" s="13"/>
      <c r="DT20" s="13"/>
      <c r="DU20" s="13"/>
      <c r="DV20" s="13"/>
      <c r="DW20" s="13"/>
      <c r="DX20" s="13"/>
      <c r="DY20" s="13"/>
      <c r="DZ20" s="13"/>
      <c r="EA20" s="13"/>
      <c r="EB20" s="13"/>
      <c r="EC20" s="13"/>
      <c r="ED20" s="13"/>
      <c r="EE20" s="13"/>
      <c r="EF20" s="13"/>
      <c r="EG20" s="13"/>
      <c r="EH20" s="13"/>
      <c r="EI20" s="13"/>
      <c r="EJ20" s="13"/>
      <c r="EK20" s="13"/>
      <c r="EL20" s="13"/>
      <c r="EM20" s="13"/>
      <c r="EN20" s="13"/>
      <c r="EO20" s="13"/>
      <c r="EP20" s="13"/>
      <c r="EQ20" s="13"/>
      <c r="ER20" s="13"/>
      <c r="ES20" s="13"/>
      <c r="ET20" s="13"/>
      <c r="EU20" s="13"/>
      <c r="EV20" s="13"/>
      <c r="EW20" s="13"/>
      <c r="EX20" s="13"/>
      <c r="EY20" s="13"/>
      <c r="EZ20" s="13"/>
      <c r="FA20" s="13"/>
      <c r="FB20" s="13"/>
      <c r="FC20" s="13"/>
      <c r="FD20" s="13"/>
      <c r="FE20" s="13"/>
      <c r="FF20" s="13"/>
      <c r="FG20" s="13"/>
      <c r="FH20" s="13"/>
      <c r="FI20" s="13"/>
      <c r="FJ20" s="13"/>
      <c r="FK20" s="13"/>
      <c r="FL20" s="13"/>
      <c r="FM20" s="13"/>
      <c r="FN20" s="13"/>
      <c r="FO20" s="13"/>
      <c r="FP20" s="13"/>
      <c r="FQ20" s="13"/>
      <c r="FR20" s="13"/>
      <c r="FS20" s="13"/>
      <c r="FT20" s="13"/>
      <c r="FU20" s="13"/>
      <c r="FV20" s="13"/>
      <c r="FW20" s="13"/>
      <c r="FX20" s="13"/>
      <c r="FY20" s="13"/>
      <c r="FZ20" s="13"/>
      <c r="GA20" s="13"/>
      <c r="GB20" s="13"/>
      <c r="GC20" s="13"/>
      <c r="GD20" s="13"/>
      <c r="GE20" s="13"/>
      <c r="GF20" s="13"/>
      <c r="GG20" s="13"/>
      <c r="GH20" s="13"/>
      <c r="GI20" s="13"/>
      <c r="GJ20" s="13"/>
      <c r="GK20" s="13"/>
      <c r="GL20" s="13"/>
      <c r="GM20" s="13"/>
      <c r="GN20" s="13"/>
      <c r="GO20" s="13"/>
      <c r="GP20" s="13"/>
      <c r="GQ20" s="13"/>
      <c r="GR20" s="13"/>
      <c r="GS20" s="13"/>
      <c r="GT20" s="13"/>
      <c r="GU20" s="13"/>
      <c r="GV20" s="13"/>
      <c r="GW20" s="13"/>
      <c r="GX20" s="13"/>
      <c r="GY20" s="13"/>
      <c r="GZ20" s="13"/>
      <c r="HA20" s="13"/>
      <c r="HB20" s="13"/>
      <c r="HC20" s="13"/>
      <c r="HD20" s="13"/>
      <c r="HE20" s="13"/>
      <c r="HF20" s="13"/>
      <c r="HG20" s="13"/>
      <c r="HH20" s="13"/>
      <c r="HI20" s="13"/>
      <c r="HJ20" s="13"/>
      <c r="HK20" s="13"/>
      <c r="HL20" s="13"/>
      <c r="HM20" s="13"/>
      <c r="HN20" s="13"/>
      <c r="HO20" s="13"/>
      <c r="HP20" s="13"/>
      <c r="HQ20" s="13"/>
      <c r="HR20" s="13"/>
      <c r="HS20" s="13"/>
      <c r="HT20" s="13"/>
      <c r="HU20" s="13"/>
      <c r="HV20" s="13"/>
      <c r="HW20" s="13"/>
      <c r="HX20" s="13"/>
      <c r="HY20" s="13"/>
      <c r="HZ20" s="13"/>
      <c r="IA20" s="13"/>
      <c r="IB20" s="13"/>
      <c r="IC20" s="13"/>
      <c r="ID20" s="13"/>
      <c r="IE20" s="13"/>
      <c r="IF20" s="13"/>
      <c r="IG20" s="13"/>
      <c r="IH20" s="13"/>
      <c r="II20" s="13"/>
      <c r="IJ20" s="13"/>
      <c r="IK20" s="13"/>
      <c r="IL20" s="13"/>
      <c r="IM20" s="13"/>
      <c r="IN20" s="13"/>
      <c r="IO20" s="13"/>
      <c r="IP20" s="13"/>
      <c r="IQ20" s="13"/>
      <c r="IR20" s="13"/>
      <c r="IS20" s="13"/>
      <c r="IT20" s="13"/>
      <c r="IU20" s="13"/>
    </row>
    <row r="21" spans="1:257" ht="11.25" customHeight="1" x14ac:dyDescent="0.25">
      <c r="A21" s="180" t="s">
        <v>19</v>
      </c>
      <c r="B21" s="180"/>
      <c r="C21" s="178" t="s">
        <v>136</v>
      </c>
      <c r="D21" s="178"/>
      <c r="E21" s="178"/>
      <c r="F21" s="178"/>
      <c r="G21" s="16"/>
      <c r="H21" s="16"/>
      <c r="I21" s="16"/>
      <c r="J21" s="16"/>
      <c r="K21" s="16"/>
      <c r="L21" s="16"/>
      <c r="M21" s="16"/>
      <c r="N21" s="16"/>
      <c r="O21" s="16"/>
      <c r="P21" s="16"/>
      <c r="Q21" s="16"/>
      <c r="R21" s="16"/>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3"/>
      <c r="CF21" s="13"/>
      <c r="CG21" s="13"/>
      <c r="CH21" s="13"/>
      <c r="CI21" s="13"/>
      <c r="CJ21" s="13"/>
      <c r="CK21" s="13"/>
      <c r="CL21" s="13"/>
      <c r="CM21" s="13"/>
      <c r="CN21" s="13"/>
      <c r="CO21" s="13"/>
      <c r="CP21" s="13"/>
      <c r="CQ21" s="13"/>
      <c r="CR21" s="13"/>
      <c r="CS21" s="13"/>
      <c r="CT21" s="13"/>
      <c r="CU21" s="13"/>
      <c r="CV21" s="13"/>
      <c r="CW21" s="13"/>
      <c r="CX21" s="13"/>
      <c r="CY21" s="13"/>
      <c r="CZ21" s="13"/>
      <c r="DA21" s="13"/>
      <c r="DB21" s="13"/>
      <c r="DC21" s="13"/>
      <c r="DD21" s="13"/>
      <c r="DE21" s="13"/>
      <c r="DF21" s="13"/>
      <c r="DG21" s="13"/>
      <c r="DH21" s="13"/>
      <c r="DI21" s="13"/>
      <c r="DJ21" s="13"/>
      <c r="DK21" s="13"/>
      <c r="DL21" s="13"/>
      <c r="DM21" s="13"/>
      <c r="DN21" s="13"/>
      <c r="DO21" s="13"/>
      <c r="DP21" s="13"/>
      <c r="DQ21" s="13"/>
      <c r="DR21" s="13"/>
      <c r="DS21" s="13"/>
      <c r="DT21" s="13"/>
      <c r="DU21" s="13"/>
      <c r="DV21" s="13"/>
      <c r="DW21" s="13"/>
      <c r="DX21" s="13"/>
      <c r="DY21" s="13"/>
      <c r="DZ21" s="13"/>
      <c r="EA21" s="13"/>
      <c r="EB21" s="13"/>
      <c r="EC21" s="13"/>
      <c r="ED21" s="13"/>
      <c r="EE21" s="13"/>
      <c r="EF21" s="13"/>
      <c r="EG21" s="13"/>
      <c r="EH21" s="13"/>
      <c r="EI21" s="13"/>
      <c r="EJ21" s="13"/>
      <c r="EK21" s="13"/>
      <c r="EL21" s="13"/>
      <c r="EM21" s="13"/>
      <c r="EN21" s="13"/>
      <c r="EO21" s="13"/>
      <c r="EP21" s="13"/>
      <c r="EQ21" s="13"/>
      <c r="ER21" s="13"/>
      <c r="ES21" s="13"/>
      <c r="ET21" s="13"/>
      <c r="EU21" s="13"/>
      <c r="EV21" s="13"/>
      <c r="EW21" s="13"/>
      <c r="EX21" s="13"/>
      <c r="EY21" s="13"/>
      <c r="EZ21" s="13"/>
      <c r="FA21" s="13"/>
      <c r="FB21" s="13"/>
      <c r="FC21" s="13"/>
      <c r="FD21" s="13"/>
      <c r="FE21" s="13"/>
      <c r="FF21" s="13"/>
      <c r="FG21" s="13"/>
      <c r="FH21" s="13"/>
      <c r="FI21" s="13"/>
      <c r="FJ21" s="13"/>
      <c r="FK21" s="13"/>
      <c r="FL21" s="13"/>
      <c r="FM21" s="13"/>
      <c r="FN21" s="13"/>
      <c r="FO21" s="13"/>
      <c r="FP21" s="13"/>
      <c r="FQ21" s="13"/>
      <c r="FR21" s="13"/>
      <c r="FS21" s="13"/>
      <c r="FT21" s="13"/>
      <c r="FU21" s="13"/>
      <c r="FV21" s="13"/>
      <c r="FW21" s="13"/>
      <c r="FX21" s="13"/>
      <c r="FY21" s="13"/>
      <c r="FZ21" s="13"/>
      <c r="GA21" s="13"/>
      <c r="GB21" s="13"/>
      <c r="GC21" s="13"/>
      <c r="GD21" s="13"/>
      <c r="GE21" s="13"/>
      <c r="GF21" s="13"/>
      <c r="GG21" s="13"/>
      <c r="GH21" s="13"/>
      <c r="GI21" s="13"/>
      <c r="GJ21" s="13"/>
      <c r="GK21" s="13"/>
      <c r="GL21" s="13"/>
      <c r="GM21" s="13"/>
      <c r="GN21" s="13"/>
      <c r="GO21" s="13"/>
      <c r="GP21" s="13"/>
      <c r="GQ21" s="13"/>
      <c r="GR21" s="13"/>
      <c r="GS21" s="13"/>
      <c r="GT21" s="13"/>
      <c r="GU21" s="13"/>
      <c r="GV21" s="13"/>
      <c r="GW21" s="13"/>
      <c r="GX21" s="13"/>
      <c r="GY21" s="13"/>
      <c r="GZ21" s="13"/>
      <c r="HA21" s="13"/>
      <c r="HB21" s="13"/>
      <c r="HC21" s="13"/>
      <c r="HD21" s="13"/>
      <c r="HE21" s="13"/>
      <c r="HF21" s="13"/>
      <c r="HG21" s="13"/>
      <c r="HH21" s="13"/>
      <c r="HI21" s="13"/>
      <c r="HJ21" s="13"/>
      <c r="HK21" s="13"/>
      <c r="HL21" s="13"/>
      <c r="HM21" s="13"/>
      <c r="HN21" s="13"/>
      <c r="HO21" s="13"/>
      <c r="HP21" s="13"/>
      <c r="HQ21" s="13"/>
      <c r="HR21" s="13"/>
      <c r="HS21" s="13"/>
      <c r="HT21" s="13"/>
      <c r="HU21" s="13"/>
      <c r="HV21" s="13"/>
      <c r="HW21" s="13"/>
      <c r="HX21" s="13"/>
      <c r="HY21" s="13"/>
      <c r="HZ21" s="13"/>
      <c r="IA21" s="13"/>
      <c r="IB21" s="13"/>
      <c r="IC21" s="13"/>
      <c r="ID21" s="13"/>
      <c r="IE21" s="13"/>
      <c r="IF21" s="13"/>
      <c r="IG21" s="13"/>
      <c r="IH21" s="13"/>
      <c r="II21" s="13"/>
      <c r="IJ21" s="13"/>
      <c r="IK21" s="13"/>
      <c r="IL21" s="13"/>
      <c r="IM21" s="13"/>
      <c r="IN21" s="13"/>
      <c r="IO21" s="13"/>
      <c r="IP21" s="13"/>
      <c r="IQ21" s="13"/>
      <c r="IR21" s="13"/>
      <c r="IS21" s="13"/>
      <c r="IT21" s="13"/>
      <c r="IU21" s="13"/>
    </row>
    <row r="22" spans="1:257" ht="10.199999999999999" customHeight="1" x14ac:dyDescent="0.25">
      <c r="A22" s="180"/>
      <c r="B22" s="180"/>
      <c r="C22" s="178"/>
      <c r="D22" s="178"/>
      <c r="E22" s="178"/>
      <c r="F22" s="178"/>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c r="CH22" s="13"/>
      <c r="CI22" s="13"/>
      <c r="CJ22" s="13"/>
      <c r="CK22" s="13"/>
      <c r="CL22" s="13"/>
      <c r="CM22" s="13"/>
      <c r="CN22" s="13"/>
      <c r="CO22" s="13"/>
      <c r="CP22" s="13"/>
      <c r="CQ22" s="13"/>
      <c r="CR22" s="13"/>
      <c r="CS22" s="13"/>
      <c r="CT22" s="13"/>
      <c r="CU22" s="13"/>
      <c r="CV22" s="13"/>
      <c r="CW22" s="13"/>
      <c r="CX22" s="13"/>
      <c r="CY22" s="13"/>
      <c r="CZ22" s="13"/>
      <c r="DA22" s="13"/>
      <c r="DB22" s="13"/>
      <c r="DC22" s="13"/>
      <c r="DD22" s="13"/>
      <c r="DE22" s="13"/>
      <c r="DF22" s="13"/>
      <c r="DG22" s="13"/>
      <c r="DH22" s="13"/>
      <c r="DI22" s="13"/>
      <c r="DJ22" s="13"/>
      <c r="DK22" s="13"/>
      <c r="DL22" s="13"/>
      <c r="DM22" s="13"/>
      <c r="DN22" s="13"/>
      <c r="DO22" s="13"/>
      <c r="DP22" s="13"/>
      <c r="DQ22" s="13"/>
      <c r="DR22" s="13"/>
      <c r="DS22" s="13"/>
      <c r="DT22" s="13"/>
      <c r="DU22" s="13"/>
      <c r="DV22" s="13"/>
      <c r="DW22" s="13"/>
      <c r="DX22" s="13"/>
      <c r="DY22" s="13"/>
      <c r="DZ22" s="13"/>
      <c r="EA22" s="13"/>
      <c r="EB22" s="13"/>
      <c r="EC22" s="13"/>
      <c r="ED22" s="13"/>
      <c r="EE22" s="13"/>
      <c r="EF22" s="13"/>
      <c r="EG22" s="13"/>
      <c r="EH22" s="13"/>
      <c r="EI22" s="13"/>
      <c r="EJ22" s="13"/>
      <c r="EK22" s="13"/>
      <c r="EL22" s="13"/>
      <c r="EM22" s="13"/>
      <c r="EN22" s="13"/>
      <c r="EO22" s="13"/>
      <c r="EP22" s="13"/>
      <c r="EQ22" s="13"/>
      <c r="ER22" s="13"/>
      <c r="ES22" s="13"/>
      <c r="ET22" s="13"/>
      <c r="EU22" s="13"/>
      <c r="EV22" s="13"/>
      <c r="EW22" s="13"/>
      <c r="EX22" s="13"/>
      <c r="EY22" s="13"/>
      <c r="EZ22" s="13"/>
      <c r="FA22" s="13"/>
      <c r="FB22" s="13"/>
      <c r="FC22" s="13"/>
      <c r="FD22" s="13"/>
      <c r="FE22" s="13"/>
      <c r="FF22" s="13"/>
      <c r="FG22" s="13"/>
      <c r="FH22" s="13"/>
      <c r="FI22" s="13"/>
      <c r="FJ22" s="13"/>
      <c r="FK22" s="13"/>
      <c r="FL22" s="13"/>
      <c r="FM22" s="13"/>
      <c r="FN22" s="13"/>
      <c r="FO22" s="13"/>
      <c r="FP22" s="13"/>
      <c r="FQ22" s="13"/>
      <c r="FR22" s="13"/>
      <c r="FS22" s="13"/>
      <c r="FT22" s="13"/>
      <c r="FU22" s="13"/>
      <c r="FV22" s="13"/>
      <c r="FW22" s="13"/>
      <c r="FX22" s="13"/>
      <c r="FY22" s="13"/>
      <c r="FZ22" s="13"/>
      <c r="GA22" s="13"/>
      <c r="GB22" s="13"/>
      <c r="GC22" s="13"/>
      <c r="GD22" s="13"/>
      <c r="GE22" s="13"/>
      <c r="GF22" s="13"/>
      <c r="GG22" s="13"/>
      <c r="GH22" s="13"/>
      <c r="GI22" s="13"/>
      <c r="GJ22" s="13"/>
      <c r="GK22" s="13"/>
      <c r="GL22" s="13"/>
      <c r="GM22" s="13"/>
      <c r="GN22" s="13"/>
      <c r="GO22" s="13"/>
      <c r="GP22" s="13"/>
      <c r="GQ22" s="13"/>
      <c r="GR22" s="13"/>
      <c r="GS22" s="13"/>
      <c r="GT22" s="13"/>
      <c r="GU22" s="13"/>
      <c r="GV22" s="13"/>
      <c r="GW22" s="13"/>
      <c r="GX22" s="13"/>
      <c r="GY22" s="13"/>
      <c r="GZ22" s="13"/>
      <c r="HA22" s="13"/>
      <c r="HB22" s="13"/>
      <c r="HC22" s="13"/>
      <c r="HD22" s="13"/>
      <c r="HE22" s="13"/>
      <c r="HF22" s="13"/>
      <c r="HG22" s="13"/>
      <c r="HH22" s="13"/>
      <c r="HI22" s="13"/>
      <c r="HJ22" s="13"/>
      <c r="HK22" s="13"/>
      <c r="HL22" s="13"/>
      <c r="HM22" s="13"/>
      <c r="HN22" s="13"/>
      <c r="HO22" s="13"/>
      <c r="HP22" s="13"/>
      <c r="HQ22" s="13"/>
      <c r="HR22" s="13"/>
      <c r="HS22" s="13"/>
      <c r="HT22" s="13"/>
      <c r="HU22" s="13"/>
      <c r="HV22" s="13"/>
      <c r="HW22" s="13"/>
      <c r="HX22" s="13"/>
      <c r="HY22" s="13"/>
      <c r="HZ22" s="13"/>
      <c r="IA22" s="13"/>
      <c r="IB22" s="13"/>
      <c r="IC22" s="13"/>
      <c r="ID22" s="13"/>
      <c r="IE22" s="13"/>
      <c r="IF22" s="13"/>
      <c r="IG22" s="13"/>
      <c r="IH22" s="13"/>
      <c r="II22" s="13"/>
      <c r="IJ22" s="13"/>
      <c r="IK22" s="13"/>
      <c r="IL22" s="13"/>
      <c r="IM22" s="13"/>
      <c r="IN22" s="13"/>
      <c r="IO22" s="13"/>
      <c r="IP22" s="13"/>
      <c r="IQ22" s="13"/>
      <c r="IR22" s="13"/>
      <c r="IS22" s="13"/>
      <c r="IT22" s="13"/>
      <c r="IU22" s="13"/>
    </row>
    <row r="23" spans="1:257" ht="11.25" customHeight="1" x14ac:dyDescent="0.25">
      <c r="A23" s="180" t="str">
        <f>IF(C23="","","Iepirkuma ID:")</f>
        <v/>
      </c>
      <c r="B23" s="180"/>
      <c r="C23" s="178"/>
      <c r="D23" s="178"/>
      <c r="E23" s="178"/>
      <c r="F23" s="178"/>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3"/>
      <c r="BU23" s="13"/>
      <c r="BV23" s="13"/>
      <c r="BW23" s="13"/>
      <c r="BX23" s="13"/>
      <c r="BY23" s="13"/>
      <c r="BZ23" s="13"/>
      <c r="CA23" s="13"/>
      <c r="CB23" s="13"/>
      <c r="CC23" s="13"/>
      <c r="CD23" s="13"/>
      <c r="CE23" s="13"/>
      <c r="CF23" s="13"/>
      <c r="CG23" s="13"/>
      <c r="CH23" s="13"/>
      <c r="CI23" s="13"/>
      <c r="CJ23" s="13"/>
      <c r="CK23" s="13"/>
      <c r="CL23" s="13"/>
      <c r="CM23" s="13"/>
      <c r="CN23" s="13"/>
      <c r="CO23" s="13"/>
      <c r="CP23" s="13"/>
      <c r="CQ23" s="13"/>
      <c r="CR23" s="13"/>
      <c r="CS23" s="13"/>
      <c r="CT23" s="13"/>
      <c r="CU23" s="13"/>
      <c r="CV23" s="13"/>
      <c r="CW23" s="13"/>
      <c r="CX23" s="13"/>
      <c r="CY23" s="13"/>
      <c r="CZ23" s="13"/>
      <c r="DA23" s="13"/>
      <c r="DB23" s="13"/>
      <c r="DC23" s="13"/>
      <c r="DD23" s="13"/>
      <c r="DE23" s="13"/>
      <c r="DF23" s="13"/>
      <c r="DG23" s="13"/>
      <c r="DH23" s="13"/>
      <c r="DI23" s="13"/>
      <c r="DJ23" s="13"/>
      <c r="DK23" s="13"/>
      <c r="DL23" s="13"/>
      <c r="DM23" s="13"/>
      <c r="DN23" s="13"/>
      <c r="DO23" s="13"/>
      <c r="DP23" s="13"/>
      <c r="DQ23" s="13"/>
      <c r="DR23" s="13"/>
      <c r="DS23" s="13"/>
      <c r="DT23" s="13"/>
      <c r="DU23" s="13"/>
      <c r="DV23" s="13"/>
      <c r="DW23" s="13"/>
      <c r="DX23" s="13"/>
      <c r="DY23" s="13"/>
      <c r="DZ23" s="13"/>
      <c r="EA23" s="13"/>
      <c r="EB23" s="13"/>
      <c r="EC23" s="13"/>
      <c r="ED23" s="13"/>
      <c r="EE23" s="13"/>
      <c r="EF23" s="13"/>
      <c r="EG23" s="13"/>
      <c r="EH23" s="13"/>
      <c r="EI23" s="13"/>
      <c r="EJ23" s="13"/>
      <c r="EK23" s="13"/>
      <c r="EL23" s="13"/>
      <c r="EM23" s="13"/>
      <c r="EN23" s="13"/>
      <c r="EO23" s="13"/>
      <c r="EP23" s="13"/>
      <c r="EQ23" s="13"/>
      <c r="ER23" s="13"/>
      <c r="ES23" s="13"/>
      <c r="ET23" s="13"/>
      <c r="EU23" s="13"/>
      <c r="EV23" s="13"/>
      <c r="EW23" s="13"/>
      <c r="EX23" s="13"/>
      <c r="EY23" s="13"/>
      <c r="EZ23" s="13"/>
      <c r="FA23" s="13"/>
      <c r="FB23" s="13"/>
      <c r="FC23" s="13"/>
      <c r="FD23" s="13"/>
      <c r="FE23" s="13"/>
      <c r="FF23" s="13"/>
      <c r="FG23" s="13"/>
      <c r="FH23" s="13"/>
      <c r="FI23" s="13"/>
      <c r="FJ23" s="13"/>
      <c r="FK23" s="13"/>
      <c r="FL23" s="13"/>
      <c r="FM23" s="13"/>
      <c r="FN23" s="13"/>
      <c r="FO23" s="13"/>
      <c r="FP23" s="13"/>
      <c r="FQ23" s="13"/>
      <c r="FR23" s="13"/>
      <c r="FS23" s="13"/>
      <c r="FT23" s="13"/>
      <c r="FU23" s="13"/>
      <c r="FV23" s="13"/>
      <c r="FW23" s="13"/>
      <c r="FX23" s="13"/>
      <c r="FY23" s="13"/>
      <c r="FZ23" s="13"/>
      <c r="GA23" s="13"/>
      <c r="GB23" s="13"/>
      <c r="GC23" s="13"/>
      <c r="GD23" s="13"/>
      <c r="GE23" s="13"/>
      <c r="GF23" s="13"/>
      <c r="GG23" s="13"/>
      <c r="GH23" s="13"/>
      <c r="GI23" s="13"/>
      <c r="GJ23" s="13"/>
      <c r="GK23" s="13"/>
      <c r="GL23" s="13"/>
      <c r="GM23" s="13"/>
      <c r="GN23" s="13"/>
      <c r="GO23" s="13"/>
      <c r="GP23" s="13"/>
      <c r="GQ23" s="13"/>
      <c r="GR23" s="13"/>
      <c r="GS23" s="13"/>
      <c r="GT23" s="13"/>
      <c r="GU23" s="13"/>
      <c r="GV23" s="13"/>
      <c r="GW23" s="13"/>
      <c r="GX23" s="13"/>
      <c r="GY23" s="13"/>
      <c r="GZ23" s="13"/>
      <c r="HA23" s="13"/>
      <c r="HB23" s="13"/>
      <c r="HC23" s="13"/>
      <c r="HD23" s="13"/>
      <c r="HE23" s="13"/>
      <c r="HF23" s="13"/>
      <c r="HG23" s="13"/>
      <c r="HH23" s="13"/>
      <c r="HI23" s="13"/>
      <c r="HJ23" s="13"/>
      <c r="HK23" s="13"/>
      <c r="HL23" s="13"/>
      <c r="HM23" s="13"/>
      <c r="HN23" s="13"/>
      <c r="HO23" s="13"/>
      <c r="HP23" s="13"/>
      <c r="HQ23" s="13"/>
      <c r="HR23" s="13"/>
      <c r="HS23" s="13"/>
      <c r="HT23" s="13"/>
      <c r="HU23" s="13"/>
      <c r="HV23" s="13"/>
      <c r="HW23" s="13"/>
      <c r="HX23" s="13"/>
      <c r="HY23" s="13"/>
      <c r="HZ23" s="13"/>
      <c r="IA23" s="13"/>
      <c r="IB23" s="13"/>
      <c r="IC23" s="13"/>
      <c r="ID23" s="13"/>
      <c r="IE23" s="13"/>
      <c r="IF23" s="13"/>
      <c r="IG23" s="13"/>
      <c r="IH23" s="13"/>
      <c r="II23" s="13"/>
      <c r="IJ23" s="13"/>
      <c r="IK23" s="13"/>
      <c r="IL23" s="13"/>
      <c r="IM23" s="13"/>
      <c r="IN23" s="13"/>
      <c r="IO23" s="13"/>
      <c r="IP23" s="13"/>
      <c r="IQ23" s="13"/>
      <c r="IR23" s="13"/>
      <c r="IS23" s="13"/>
      <c r="IT23" s="13"/>
      <c r="IU23" s="13"/>
    </row>
    <row r="24" spans="1:257" s="12" customFormat="1" x14ac:dyDescent="0.25">
      <c r="A24" s="187"/>
      <c r="B24" s="187"/>
      <c r="C24" s="178"/>
      <c r="D24" s="178"/>
      <c r="E24" s="178"/>
      <c r="F24" s="178"/>
      <c r="G24" s="17"/>
      <c r="H24" s="17"/>
      <c r="I24" s="17"/>
      <c r="J24" s="17"/>
      <c r="K24" s="13"/>
      <c r="L24" s="13"/>
      <c r="M24" s="13"/>
      <c r="N24" s="13"/>
      <c r="O24" s="13"/>
      <c r="P24" s="13"/>
      <c r="Q24" s="13"/>
      <c r="R24" s="13"/>
      <c r="IV24" s="13"/>
      <c r="IW24" s="13"/>
    </row>
    <row r="25" spans="1:257" x14ac:dyDescent="0.25">
      <c r="A25" s="101"/>
      <c r="B25" s="101"/>
      <c r="C25" s="178"/>
      <c r="D25" s="178"/>
      <c r="E25" s="178"/>
      <c r="F25" s="178"/>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c r="BT25" s="13"/>
      <c r="BU25" s="13"/>
      <c r="BV25" s="13"/>
      <c r="BW25" s="13"/>
      <c r="BX25" s="13"/>
      <c r="BY25" s="13"/>
      <c r="BZ25" s="13"/>
      <c r="CA25" s="13"/>
      <c r="CB25" s="13"/>
      <c r="CC25" s="13"/>
      <c r="CD25" s="13"/>
      <c r="CE25" s="13"/>
      <c r="CF25" s="13"/>
      <c r="CG25" s="13"/>
      <c r="CH25" s="13"/>
      <c r="CI25" s="13"/>
      <c r="CJ25" s="13"/>
      <c r="CK25" s="13"/>
      <c r="CL25" s="13"/>
      <c r="CM25" s="13"/>
      <c r="CN25" s="13"/>
      <c r="CO25" s="13"/>
      <c r="CP25" s="13"/>
      <c r="CQ25" s="1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13"/>
      <c r="DS25" s="13"/>
      <c r="DT25" s="13"/>
      <c r="DU25" s="13"/>
      <c r="DV25" s="13"/>
      <c r="DW25" s="13"/>
      <c r="DX25" s="13"/>
      <c r="DY25" s="13"/>
      <c r="DZ25" s="13"/>
      <c r="EA25" s="13"/>
      <c r="EB25" s="13"/>
      <c r="EC25" s="13"/>
      <c r="ED25" s="13"/>
      <c r="EE25" s="13"/>
      <c r="EF25" s="13"/>
      <c r="EG25" s="13"/>
      <c r="EH25" s="13"/>
      <c r="EI25" s="13"/>
      <c r="EJ25" s="13"/>
      <c r="EK25" s="13"/>
      <c r="EL25" s="13"/>
      <c r="EM25" s="13"/>
      <c r="EN25" s="13"/>
      <c r="EO25" s="13"/>
      <c r="EP25" s="13"/>
      <c r="EQ25" s="13"/>
      <c r="ER25" s="13"/>
      <c r="ES25" s="13"/>
      <c r="ET25" s="13"/>
      <c r="EU25" s="13"/>
      <c r="EV25" s="13"/>
      <c r="EW25" s="13"/>
      <c r="EX25" s="13"/>
      <c r="EY25" s="13"/>
      <c r="EZ25" s="13"/>
      <c r="FA25" s="13"/>
      <c r="FB25" s="13"/>
      <c r="FC25" s="13"/>
      <c r="FD25" s="13"/>
      <c r="FE25" s="13"/>
      <c r="FF25" s="13"/>
      <c r="FG25" s="13"/>
      <c r="FH25" s="13"/>
      <c r="FI25" s="13"/>
      <c r="FJ25" s="13"/>
      <c r="FK25" s="13"/>
      <c r="FL25" s="13"/>
      <c r="FM25" s="13"/>
      <c r="FN25" s="13"/>
      <c r="FO25" s="13"/>
      <c r="FP25" s="13"/>
      <c r="FQ25" s="13"/>
      <c r="FR25" s="13"/>
      <c r="FS25" s="13"/>
      <c r="FT25" s="13"/>
      <c r="FU25" s="13"/>
      <c r="FV25" s="13"/>
      <c r="FW25" s="13"/>
      <c r="FX25" s="13"/>
      <c r="FY25" s="13"/>
      <c r="FZ25" s="13"/>
      <c r="GA25" s="13"/>
      <c r="GB25" s="13"/>
      <c r="GC25" s="13"/>
      <c r="GD25" s="13"/>
      <c r="GE25" s="13"/>
      <c r="GF25" s="13"/>
      <c r="GG25" s="13"/>
      <c r="GH25" s="13"/>
      <c r="GI25" s="13"/>
      <c r="GJ25" s="13"/>
      <c r="GK25" s="13"/>
      <c r="GL25" s="13"/>
      <c r="GM25" s="13"/>
      <c r="GN25" s="13"/>
      <c r="GO25" s="13"/>
      <c r="GP25" s="13"/>
      <c r="GQ25" s="13"/>
      <c r="GR25" s="13"/>
      <c r="GS25" s="13"/>
      <c r="GT25" s="13"/>
      <c r="GU25" s="13"/>
      <c r="GV25" s="13"/>
      <c r="GW25" s="13"/>
      <c r="GX25" s="13"/>
      <c r="GY25" s="13"/>
      <c r="GZ25" s="13"/>
      <c r="HA25" s="13"/>
      <c r="HB25" s="13"/>
      <c r="HC25" s="13"/>
      <c r="HD25" s="13"/>
      <c r="HE25" s="13"/>
      <c r="HF25" s="13"/>
      <c r="HG25" s="13"/>
      <c r="HH25" s="13"/>
      <c r="HI25" s="13"/>
      <c r="HJ25" s="13"/>
      <c r="HK25" s="13"/>
      <c r="HL25" s="13"/>
      <c r="HM25" s="13"/>
      <c r="HN25" s="13"/>
      <c r="HO25" s="13"/>
      <c r="HP25" s="13"/>
      <c r="HQ25" s="13"/>
      <c r="HR25" s="13"/>
      <c r="HS25" s="13"/>
      <c r="HT25" s="13"/>
      <c r="HU25" s="13"/>
      <c r="HV25" s="13"/>
      <c r="HW25" s="13"/>
      <c r="HX25" s="13"/>
      <c r="HY25" s="13"/>
      <c r="HZ25" s="13"/>
      <c r="IA25" s="13"/>
      <c r="IB25" s="13"/>
      <c r="IC25" s="13"/>
      <c r="ID25" s="13"/>
      <c r="IE25" s="13"/>
      <c r="IF25" s="13"/>
      <c r="IG25" s="13"/>
      <c r="IH25" s="13"/>
      <c r="II25" s="13"/>
      <c r="IJ25" s="13"/>
      <c r="IK25" s="13"/>
      <c r="IL25" s="13"/>
      <c r="IM25" s="13"/>
      <c r="IN25" s="13"/>
      <c r="IO25" s="13"/>
      <c r="IP25" s="13"/>
      <c r="IQ25" s="13"/>
      <c r="IR25" s="13"/>
      <c r="IS25" s="13"/>
      <c r="IT25" s="13"/>
      <c r="IU25" s="13"/>
    </row>
    <row r="26" spans="1:257" x14ac:dyDescent="0.2">
      <c r="A26" s="104"/>
      <c r="B26" s="104"/>
      <c r="C26" s="104"/>
      <c r="D26" s="104"/>
      <c r="E26" s="181"/>
      <c r="F26" s="181"/>
    </row>
    <row r="27" spans="1:257" ht="20.399999999999999" x14ac:dyDescent="0.25">
      <c r="A27" s="41" t="s">
        <v>5</v>
      </c>
      <c r="B27" s="41" t="s">
        <v>21</v>
      </c>
      <c r="C27" s="182" t="s">
        <v>15</v>
      </c>
      <c r="D27" s="182"/>
      <c r="E27" s="182"/>
      <c r="F27" s="41" t="s">
        <v>49</v>
      </c>
    </row>
    <row r="28" spans="1:257" ht="28.5" customHeight="1" x14ac:dyDescent="0.25">
      <c r="A28" s="90">
        <f>IF(B28="","",ROW()-ROW($B$28)+1)</f>
        <v>1</v>
      </c>
      <c r="B28" s="90" t="s">
        <v>13</v>
      </c>
      <c r="C28" s="183" t="str">
        <f>'1'!A2</f>
        <v>„PAŠVALDĪBAS AUTOCEĻA CA002 PĒTERNIEKI - ĶESTERI POSMA NO KM 0.93 LĪDZ KM 1.52 PĀRBŪVE”</v>
      </c>
      <c r="D28" s="183"/>
      <c r="E28" s="183"/>
      <c r="F28" s="91"/>
      <c r="G28" s="25"/>
      <c r="H28" s="25"/>
    </row>
    <row r="29" spans="1:257" x14ac:dyDescent="0.25">
      <c r="A29" s="90" t="str">
        <f>IF(B29="","",ROW()-ROW($B$28)+1)</f>
        <v/>
      </c>
      <c r="B29" s="90"/>
      <c r="C29" s="184"/>
      <c r="D29" s="184"/>
      <c r="E29" s="184"/>
      <c r="F29" s="91"/>
    </row>
    <row r="30" spans="1:257" x14ac:dyDescent="0.25">
      <c r="A30" s="90" t="str">
        <f>IF(B30="","",ROW()-ROW($B$28)+1)</f>
        <v/>
      </c>
      <c r="B30" s="90"/>
      <c r="C30" s="184"/>
      <c r="D30" s="184"/>
      <c r="E30" s="184"/>
      <c r="F30" s="91"/>
    </row>
    <row r="31" spans="1:257" ht="12.75" customHeight="1" x14ac:dyDescent="0.25">
      <c r="A31" s="78"/>
      <c r="B31" s="92"/>
      <c r="C31" s="185" t="s">
        <v>9</v>
      </c>
      <c r="D31" s="185"/>
      <c r="E31" s="185"/>
      <c r="F31" s="93"/>
    </row>
    <row r="32" spans="1:257" ht="12.75" customHeight="1" x14ac:dyDescent="0.25">
      <c r="A32" s="78"/>
      <c r="B32" s="94"/>
      <c r="C32" s="186">
        <v>0.21</v>
      </c>
      <c r="D32" s="186"/>
      <c r="E32" s="186"/>
      <c r="F32" s="95"/>
    </row>
    <row r="33" spans="1:255" ht="12.75" customHeight="1" x14ac:dyDescent="0.25">
      <c r="A33" s="78"/>
      <c r="B33" s="96"/>
      <c r="C33" s="185" t="s">
        <v>16</v>
      </c>
      <c r="D33" s="185"/>
      <c r="E33" s="185"/>
      <c r="F33" s="97"/>
    </row>
    <row r="34" spans="1:255" x14ac:dyDescent="0.25">
      <c r="A34" s="78"/>
      <c r="B34" s="78"/>
      <c r="C34" s="78"/>
      <c r="D34" s="78"/>
      <c r="E34" s="78"/>
      <c r="F34" s="78"/>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3"/>
      <c r="CK34" s="13"/>
      <c r="CL34" s="13"/>
      <c r="CM34" s="13"/>
      <c r="CN34" s="13"/>
      <c r="CO34" s="13"/>
      <c r="CP34" s="13"/>
      <c r="CQ34" s="13"/>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c r="DR34" s="13"/>
      <c r="DS34" s="13"/>
      <c r="DT34" s="13"/>
      <c r="DU34" s="13"/>
      <c r="DV34" s="13"/>
      <c r="DW34" s="13"/>
      <c r="DX34" s="13"/>
      <c r="DY34" s="13"/>
      <c r="DZ34" s="13"/>
      <c r="EA34" s="13"/>
      <c r="EB34" s="13"/>
      <c r="EC34" s="13"/>
      <c r="ED34" s="13"/>
      <c r="EE34" s="13"/>
      <c r="EF34" s="13"/>
      <c r="EG34" s="13"/>
      <c r="EH34" s="13"/>
      <c r="EI34" s="13"/>
      <c r="EJ34" s="13"/>
      <c r="EK34" s="13"/>
      <c r="EL34" s="13"/>
      <c r="EM34" s="13"/>
      <c r="EN34" s="13"/>
      <c r="EO34" s="13"/>
      <c r="EP34" s="13"/>
      <c r="EQ34" s="13"/>
      <c r="ER34" s="13"/>
      <c r="ES34" s="13"/>
      <c r="ET34" s="13"/>
      <c r="EU34" s="13"/>
      <c r="EV34" s="13"/>
      <c r="EW34" s="13"/>
      <c r="EX34" s="13"/>
      <c r="EY34" s="13"/>
      <c r="EZ34" s="13"/>
      <c r="FA34" s="13"/>
      <c r="FB34" s="13"/>
      <c r="FC34" s="13"/>
      <c r="FD34" s="13"/>
      <c r="FE34" s="13"/>
      <c r="FF34" s="13"/>
      <c r="FG34" s="13"/>
      <c r="FH34" s="13"/>
      <c r="FI34" s="13"/>
      <c r="FJ34" s="13"/>
      <c r="FK34" s="13"/>
      <c r="FL34" s="13"/>
      <c r="FM34" s="13"/>
      <c r="FN34" s="13"/>
      <c r="FO34" s="13"/>
      <c r="FP34" s="13"/>
      <c r="FQ34" s="13"/>
      <c r="FR34" s="13"/>
      <c r="FS34" s="13"/>
      <c r="FT34" s="13"/>
      <c r="FU34" s="13"/>
      <c r="FV34" s="13"/>
      <c r="FW34" s="13"/>
      <c r="FX34" s="13"/>
      <c r="FY34" s="13"/>
      <c r="FZ34" s="13"/>
      <c r="GA34" s="13"/>
      <c r="GB34" s="13"/>
      <c r="GC34" s="13"/>
      <c r="GD34" s="13"/>
      <c r="GE34" s="13"/>
      <c r="GF34" s="13"/>
      <c r="GG34" s="13"/>
      <c r="GH34" s="13"/>
      <c r="GI34" s="13"/>
      <c r="GJ34" s="13"/>
      <c r="GK34" s="13"/>
      <c r="GL34" s="13"/>
      <c r="GM34" s="13"/>
      <c r="GN34" s="13"/>
      <c r="GO34" s="13"/>
      <c r="GP34" s="13"/>
      <c r="GQ34" s="13"/>
      <c r="GR34" s="13"/>
      <c r="GS34" s="13"/>
      <c r="GT34" s="13"/>
      <c r="GU34" s="13"/>
      <c r="GV34" s="13"/>
      <c r="GW34" s="13"/>
      <c r="GX34" s="13"/>
      <c r="GY34" s="13"/>
      <c r="GZ34" s="13"/>
      <c r="HA34" s="13"/>
      <c r="HB34" s="13"/>
      <c r="HC34" s="13"/>
      <c r="HD34" s="13"/>
      <c r="HE34" s="13"/>
      <c r="HF34" s="13"/>
      <c r="HG34" s="13"/>
      <c r="HH34" s="13"/>
      <c r="HI34" s="13"/>
      <c r="HJ34" s="13"/>
      <c r="HK34" s="13"/>
      <c r="HL34" s="13"/>
      <c r="HM34" s="13"/>
      <c r="HN34" s="13"/>
      <c r="HO34" s="13"/>
      <c r="HP34" s="13"/>
      <c r="HQ34" s="13"/>
      <c r="HR34" s="13"/>
      <c r="HS34" s="13"/>
      <c r="HT34" s="13"/>
      <c r="HU34" s="13"/>
      <c r="HV34" s="13"/>
      <c r="HW34" s="13"/>
      <c r="HX34" s="13"/>
      <c r="HY34" s="13"/>
      <c r="HZ34" s="13"/>
      <c r="IA34" s="13"/>
      <c r="IB34" s="13"/>
      <c r="IC34" s="13"/>
      <c r="ID34" s="13"/>
      <c r="IE34" s="13"/>
      <c r="IF34" s="13"/>
      <c r="IG34" s="13"/>
      <c r="IH34" s="13"/>
      <c r="II34" s="13"/>
      <c r="IJ34" s="13"/>
      <c r="IK34" s="13"/>
      <c r="IL34" s="13"/>
      <c r="IM34" s="13"/>
      <c r="IN34" s="13"/>
      <c r="IO34" s="13"/>
      <c r="IP34" s="13"/>
      <c r="IQ34" s="13"/>
      <c r="IR34" s="13"/>
      <c r="IS34" s="13"/>
      <c r="IT34" s="13"/>
      <c r="IU34" s="13"/>
    </row>
    <row r="35" spans="1:255" x14ac:dyDescent="0.25">
      <c r="A35" s="79"/>
      <c r="B35" s="80"/>
      <c r="C35" s="80"/>
      <c r="D35" s="80"/>
      <c r="E35" s="80"/>
      <c r="F35" s="81"/>
    </row>
    <row r="36" spans="1:255" x14ac:dyDescent="0.25">
      <c r="A36" s="79"/>
      <c r="B36" s="82"/>
      <c r="C36" s="82"/>
      <c r="D36" s="82"/>
      <c r="E36" s="78"/>
      <c r="F36" s="78"/>
    </row>
    <row r="37" spans="1:255" x14ac:dyDescent="0.25">
      <c r="A37" s="79"/>
      <c r="B37" s="78"/>
      <c r="C37" s="78"/>
      <c r="D37" s="78"/>
      <c r="E37" s="78"/>
      <c r="F37" s="78"/>
    </row>
    <row r="38" spans="1:255" x14ac:dyDescent="0.25">
      <c r="A38" s="79"/>
      <c r="B38" s="78"/>
      <c r="C38" s="78"/>
      <c r="D38" s="78"/>
      <c r="E38" s="78"/>
      <c r="F38" s="78"/>
    </row>
    <row r="39" spans="1:255" x14ac:dyDescent="0.25">
      <c r="A39" s="83"/>
      <c r="B39" s="78"/>
      <c r="C39" s="78"/>
      <c r="D39" s="78"/>
      <c r="E39" s="78"/>
      <c r="F39" s="78"/>
    </row>
    <row r="40" spans="1:255" ht="11.25" customHeight="1" x14ac:dyDescent="0.2">
      <c r="A40" s="177" t="s">
        <v>46</v>
      </c>
      <c r="B40" s="177"/>
      <c r="C40" s="177"/>
      <c r="D40" s="84"/>
      <c r="E40" s="85" t="s">
        <v>37</v>
      </c>
      <c r="F40" s="86"/>
    </row>
    <row r="41" spans="1:255" x14ac:dyDescent="0.25">
      <c r="A41" s="83"/>
      <c r="B41" s="83"/>
      <c r="C41" s="83"/>
      <c r="D41" s="83"/>
      <c r="E41" s="87"/>
      <c r="F41" s="88"/>
    </row>
    <row r="42" spans="1:255" x14ac:dyDescent="0.25">
      <c r="A42" s="83"/>
      <c r="B42" s="83"/>
      <c r="C42" s="83"/>
      <c r="D42" s="83"/>
      <c r="E42" s="89"/>
      <c r="F42" s="83"/>
    </row>
    <row r="43" spans="1:255" ht="11.25" customHeight="1" x14ac:dyDescent="0.2">
      <c r="A43" s="177" t="s">
        <v>101</v>
      </c>
      <c r="B43" s="177"/>
      <c r="C43" s="177"/>
      <c r="D43" s="84"/>
      <c r="E43" s="168" t="s">
        <v>37</v>
      </c>
      <c r="F43" s="86"/>
    </row>
    <row r="52" spans="1:6" x14ac:dyDescent="0.25">
      <c r="A52" s="179"/>
      <c r="B52" s="179"/>
      <c r="C52" s="179"/>
      <c r="D52" s="179"/>
      <c r="E52" s="179"/>
      <c r="F52" s="13"/>
    </row>
    <row r="71" spans="12:14" x14ac:dyDescent="0.25">
      <c r="L71" s="42"/>
      <c r="M71" s="42"/>
      <c r="N71" s="42"/>
    </row>
    <row r="108" ht="5.25" customHeight="1" x14ac:dyDescent="0.25"/>
  </sheetData>
  <mergeCells count="41">
    <mergeCell ref="C14:F14"/>
    <mergeCell ref="C15:F15"/>
    <mergeCell ref="C24:F24"/>
    <mergeCell ref="E2:F2"/>
    <mergeCell ref="E3:F3"/>
    <mergeCell ref="E7:F7"/>
    <mergeCell ref="D6:F6"/>
    <mergeCell ref="D5:F5"/>
    <mergeCell ref="D4:F4"/>
    <mergeCell ref="A24:B24"/>
    <mergeCell ref="A21:B21"/>
    <mergeCell ref="A11:B11"/>
    <mergeCell ref="A12:B12"/>
    <mergeCell ref="A13:B13"/>
    <mergeCell ref="A14:B14"/>
    <mergeCell ref="A15:B15"/>
    <mergeCell ref="A16:B16"/>
    <mergeCell ref="A18:F18"/>
    <mergeCell ref="A20:B20"/>
    <mergeCell ref="E16:F16"/>
    <mergeCell ref="C20:F20"/>
    <mergeCell ref="C21:F21"/>
    <mergeCell ref="C11:F11"/>
    <mergeCell ref="C12:F12"/>
    <mergeCell ref="C13:F13"/>
    <mergeCell ref="A43:C43"/>
    <mergeCell ref="C25:F25"/>
    <mergeCell ref="A52:E52"/>
    <mergeCell ref="A23:B23"/>
    <mergeCell ref="A22:B22"/>
    <mergeCell ref="E26:F26"/>
    <mergeCell ref="C27:E27"/>
    <mergeCell ref="C28:E28"/>
    <mergeCell ref="C29:E29"/>
    <mergeCell ref="C30:E30"/>
    <mergeCell ref="C31:E31"/>
    <mergeCell ref="C32:E32"/>
    <mergeCell ref="C33:E33"/>
    <mergeCell ref="C22:F22"/>
    <mergeCell ref="C23:F23"/>
    <mergeCell ref="A40:C40"/>
  </mergeCells>
  <phoneticPr fontId="3" type="noConversion"/>
  <pageMargins left="0.59055118110236227" right="0.15748031496062992" top="0.98425196850393704" bottom="0.39370078740157483" header="3.937007874015748E-2" footer="0.11811023622047245"/>
  <pageSetup paperSize="9" scale="105" firstPageNumber="0" fitToHeight="0" orientation="portrait" horizontalDpi="4294967293" r:id="rId1"/>
  <headerFooter>
    <oddFooter>&amp;C&amp;8Lapa &amp;P no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W100"/>
  <sheetViews>
    <sheetView view="pageBreakPreview" topLeftCell="A10" zoomScale="115" zoomScaleNormal="100" zoomScaleSheetLayoutView="115" workbookViewId="0">
      <selection activeCell="D46" sqref="D46"/>
    </sheetView>
  </sheetViews>
  <sheetFormatPr defaultColWidth="6.109375" defaultRowHeight="10.199999999999999" x14ac:dyDescent="0.25"/>
  <cols>
    <col min="1" max="1" width="4.88671875" style="2" customWidth="1"/>
    <col min="2" max="2" width="6.5546875" style="2" customWidth="1"/>
    <col min="3" max="3" width="6.88671875" style="2" customWidth="1"/>
    <col min="4" max="4" width="27.109375" style="2" customWidth="1"/>
    <col min="5" max="5" width="7.33203125" style="2" customWidth="1"/>
    <col min="6" max="6" width="8.44140625" style="2" customWidth="1"/>
    <col min="7" max="9" width="7.6640625" style="2" customWidth="1"/>
    <col min="10" max="10" width="7.5546875" style="2" customWidth="1"/>
    <col min="11" max="13" width="7.88671875" style="2" bestFit="1" customWidth="1"/>
    <col min="14" max="14" width="6.33203125" style="2" bestFit="1" customWidth="1"/>
    <col min="15" max="16384" width="6.109375" style="2"/>
  </cols>
  <sheetData>
    <row r="1" spans="1:257" ht="20.100000000000001" customHeight="1" x14ac:dyDescent="0.25">
      <c r="A1" s="204" t="s">
        <v>66</v>
      </c>
      <c r="B1" s="204"/>
      <c r="C1" s="204"/>
      <c r="D1" s="204"/>
      <c r="E1" s="204"/>
      <c r="F1" s="204"/>
      <c r="G1" s="204"/>
      <c r="H1" s="204"/>
      <c r="I1" s="204"/>
      <c r="J1" s="204"/>
      <c r="K1" s="130"/>
      <c r="L1" s="130"/>
      <c r="M1" s="130"/>
    </row>
    <row r="2" spans="1:257" ht="12" x14ac:dyDescent="0.25">
      <c r="A2" s="204" t="str">
        <f>D10</f>
        <v>„PAŠVALDĪBAS AUTOCEĻA CA002 PĒTERNIEKI - ĶESTERI POSMA NO KM 0.93 LĪDZ KM 1.52 PĀRBŪVE”</v>
      </c>
      <c r="B2" s="204"/>
      <c r="C2" s="204"/>
      <c r="D2" s="204"/>
      <c r="E2" s="204"/>
      <c r="F2" s="204"/>
      <c r="G2" s="204"/>
      <c r="H2" s="204"/>
      <c r="I2" s="204"/>
      <c r="J2" s="204"/>
    </row>
    <row r="3" spans="1:257" x14ac:dyDescent="0.25">
      <c r="A3" s="69"/>
      <c r="B3" s="69"/>
      <c r="C3" s="69"/>
      <c r="D3" s="69"/>
      <c r="E3" s="69"/>
      <c r="F3" s="69" t="s">
        <v>24</v>
      </c>
      <c r="G3" s="69"/>
      <c r="H3" s="69"/>
      <c r="I3" s="69"/>
      <c r="J3" s="69"/>
    </row>
    <row r="4" spans="1:257" ht="11.25" customHeight="1" x14ac:dyDescent="0.25">
      <c r="A4" s="215" t="s">
        <v>0</v>
      </c>
      <c r="B4" s="215"/>
      <c r="C4" s="215"/>
      <c r="D4" s="206" t="str">
        <f>IF(KOPTAME!C11="","",KOPTAME!C11)</f>
        <v>Olaines novada pašvaldība</v>
      </c>
      <c r="E4" s="206"/>
      <c r="F4" s="206"/>
      <c r="G4" s="206"/>
      <c r="H4" s="206"/>
      <c r="I4" s="206"/>
      <c r="J4" s="206"/>
    </row>
    <row r="5" spans="1:257" ht="11.25" customHeight="1" x14ac:dyDescent="0.25">
      <c r="A5" s="207" t="s">
        <v>1</v>
      </c>
      <c r="B5" s="207"/>
      <c r="C5" s="207"/>
      <c r="D5" s="205">
        <f>IF(KOPTAME!C12="","",KOPTAME!C12)</f>
        <v>90000024332</v>
      </c>
      <c r="E5" s="205"/>
      <c r="F5" s="205"/>
      <c r="G5" s="205"/>
      <c r="H5" s="205"/>
      <c r="I5" s="205"/>
      <c r="J5" s="205"/>
    </row>
    <row r="6" spans="1:257" ht="11.25" customHeight="1" x14ac:dyDescent="0.25">
      <c r="A6" s="207" t="s">
        <v>2</v>
      </c>
      <c r="B6" s="207"/>
      <c r="C6" s="207"/>
      <c r="D6" s="205" t="str">
        <f>IF(KOPTAME!C13="","",KOPTAME!C13)</f>
        <v xml:space="preserve">Zemgales iela 33, Olaine, Olaines nov. LV 2114
</v>
      </c>
      <c r="E6" s="205"/>
      <c r="F6" s="205"/>
      <c r="G6" s="205"/>
      <c r="H6" s="205"/>
      <c r="I6" s="205"/>
      <c r="J6" s="205"/>
    </row>
    <row r="7" spans="1:257" ht="11.25" customHeight="1" x14ac:dyDescent="0.25">
      <c r="A7" s="215" t="s">
        <v>3</v>
      </c>
      <c r="B7" s="215"/>
      <c r="C7" s="215"/>
      <c r="D7" s="206"/>
      <c r="E7" s="206"/>
      <c r="F7" s="206"/>
      <c r="G7" s="206"/>
      <c r="H7" s="206"/>
      <c r="I7" s="206"/>
      <c r="J7" s="206"/>
    </row>
    <row r="8" spans="1:257" ht="11.25" customHeight="1" x14ac:dyDescent="0.25">
      <c r="A8" s="207" t="s">
        <v>1</v>
      </c>
      <c r="B8" s="207"/>
      <c r="C8" s="207"/>
      <c r="D8" s="205"/>
      <c r="E8" s="205"/>
      <c r="F8" s="205"/>
      <c r="G8" s="205"/>
      <c r="H8" s="205"/>
      <c r="I8" s="205"/>
      <c r="J8" s="205"/>
    </row>
    <row r="9" spans="1:257" x14ac:dyDescent="0.25">
      <c r="A9" s="207"/>
      <c r="B9" s="207"/>
      <c r="C9" s="76"/>
      <c r="D9" s="205" t="str">
        <f>IF(KOPTAME!E16="","",KOPTAME!E16)</f>
        <v/>
      </c>
      <c r="E9" s="205"/>
      <c r="F9" s="205"/>
      <c r="G9" s="205"/>
      <c r="H9" s="205"/>
      <c r="I9" s="205"/>
      <c r="J9" s="205"/>
    </row>
    <row r="10" spans="1:257" s="3" customFormat="1" x14ac:dyDescent="0.25">
      <c r="A10" s="218" t="s">
        <v>4</v>
      </c>
      <c r="B10" s="218"/>
      <c r="C10" s="218"/>
      <c r="D10" s="224" t="str">
        <f>IF(KOPTAME!$C$20=0,"",KOPTAME!$C$20)</f>
        <v>„PAŠVALDĪBAS AUTOCEĻA CA002 PĒTERNIEKI - ĶESTERI POSMA NO KM 0.93 LĪDZ KM 1.52 PĀRBŪVE”</v>
      </c>
      <c r="E10" s="224"/>
      <c r="F10" s="224"/>
      <c r="G10" s="224"/>
      <c r="H10" s="224"/>
      <c r="I10" s="224"/>
      <c r="J10" s="224"/>
      <c r="IV10" s="2"/>
      <c r="IW10" s="2"/>
    </row>
    <row r="11" spans="1:257" s="1" customFormat="1" ht="11.25" customHeight="1" x14ac:dyDescent="0.25">
      <c r="A11" s="218" t="s">
        <v>19</v>
      </c>
      <c r="B11" s="218"/>
      <c r="C11" s="218"/>
      <c r="D11" s="216" t="str">
        <f>IF(KOPTAME!$C$21=0,"",KOPTAME!$C$21)</f>
        <v>Pēternieki, Olaines pag., Olaines novads</v>
      </c>
      <c r="E11" s="216"/>
      <c r="F11" s="216"/>
      <c r="G11" s="216"/>
      <c r="H11" s="216"/>
      <c r="I11" s="216"/>
      <c r="J11" s="216"/>
      <c r="K11" s="5"/>
      <c r="L11" s="5"/>
      <c r="M11" s="6"/>
      <c r="N11" s="6"/>
      <c r="O11" s="6"/>
      <c r="P11" s="6"/>
      <c r="Q11" s="6"/>
      <c r="R11" s="6"/>
    </row>
    <row r="12" spans="1:257" s="1" customFormat="1" ht="11.25" customHeight="1" x14ac:dyDescent="0.25">
      <c r="A12" s="218" t="str">
        <f>IF(KOPTAME!$A$22="","",KOPTAME!$A$22)</f>
        <v/>
      </c>
      <c r="B12" s="218"/>
      <c r="C12" s="218"/>
      <c r="D12" s="216"/>
      <c r="E12" s="216"/>
      <c r="F12" s="216"/>
      <c r="G12" s="216"/>
      <c r="H12" s="216"/>
      <c r="I12" s="216"/>
      <c r="J12" s="216"/>
      <c r="K12" s="7"/>
      <c r="L12" s="7"/>
    </row>
    <row r="13" spans="1:257" s="1" customFormat="1" ht="10.199999999999999" customHeight="1" x14ac:dyDescent="0.25">
      <c r="A13" s="218" t="str">
        <f>IF(KOPTAME!$A$23="","",KOPTAME!$A$23)</f>
        <v/>
      </c>
      <c r="B13" s="218"/>
      <c r="C13" s="218"/>
      <c r="D13" s="216" t="str">
        <f>IF(KOPTAME!$C$23=0,"",KOPTAME!$C$23)</f>
        <v/>
      </c>
      <c r="E13" s="216"/>
      <c r="F13" s="216"/>
      <c r="G13" s="216"/>
      <c r="H13" s="216"/>
      <c r="I13" s="216"/>
      <c r="J13" s="216"/>
      <c r="K13" s="7"/>
      <c r="L13" s="7"/>
    </row>
    <row r="14" spans="1:257" s="1" customFormat="1" ht="10.199999999999999" customHeight="1" x14ac:dyDescent="0.25">
      <c r="A14" s="218" t="str">
        <f>IF(KOPTAME!$A$24="","",KOPTAME!$A$24)</f>
        <v/>
      </c>
      <c r="B14" s="218"/>
      <c r="C14" s="218"/>
      <c r="D14" s="216" t="str">
        <f>IF(KOPTAME!$C$24="","",KOPTAME!$C$24)</f>
        <v/>
      </c>
      <c r="E14" s="216"/>
      <c r="F14" s="216"/>
      <c r="G14" s="216"/>
      <c r="H14" s="216"/>
      <c r="I14" s="216"/>
      <c r="J14" s="216"/>
      <c r="K14" s="7"/>
      <c r="L14" s="7"/>
    </row>
    <row r="15" spans="1:257" s="3" customFormat="1" x14ac:dyDescent="0.25">
      <c r="A15" s="75"/>
      <c r="B15" s="75"/>
      <c r="C15" s="75"/>
      <c r="D15" s="75"/>
      <c r="E15" s="75"/>
      <c r="F15" s="75"/>
      <c r="G15" s="75"/>
      <c r="H15" s="75"/>
      <c r="I15" s="75"/>
      <c r="J15" s="75"/>
      <c r="L15" s="2"/>
      <c r="M15" s="2"/>
      <c r="N15" s="2"/>
      <c r="O15" s="2"/>
      <c r="P15" s="2"/>
      <c r="Q15" s="2"/>
      <c r="R15" s="2"/>
      <c r="IV15" s="2"/>
      <c r="IW15" s="2"/>
    </row>
    <row r="16" spans="1:257" s="3" customFormat="1" x14ac:dyDescent="0.2">
      <c r="A16" s="77"/>
      <c r="B16" s="77"/>
      <c r="C16" s="77"/>
      <c r="D16" s="217"/>
      <c r="E16" s="217"/>
      <c r="F16" s="217"/>
      <c r="G16" s="217"/>
      <c r="H16" s="217"/>
      <c r="I16" s="217"/>
      <c r="J16" s="217"/>
      <c r="K16" s="107"/>
      <c r="L16" s="4"/>
      <c r="M16" s="4"/>
      <c r="N16" s="4"/>
      <c r="O16" s="4"/>
      <c r="P16" s="4"/>
      <c r="Q16" s="4"/>
      <c r="R16" s="2"/>
      <c r="IV16" s="2"/>
      <c r="IW16" s="2"/>
    </row>
    <row r="17" spans="1:17" s="9" customFormat="1" ht="11.25" customHeight="1" x14ac:dyDescent="0.25">
      <c r="A17" s="210" t="s">
        <v>10</v>
      </c>
      <c r="B17" s="210" t="s">
        <v>18</v>
      </c>
      <c r="C17" s="210" t="s">
        <v>11</v>
      </c>
      <c r="D17" s="210"/>
      <c r="E17" s="210"/>
      <c r="F17" s="210" t="s">
        <v>50</v>
      </c>
      <c r="G17" s="210" t="s">
        <v>12</v>
      </c>
      <c r="H17" s="210"/>
      <c r="I17" s="210"/>
      <c r="J17" s="210" t="s">
        <v>17</v>
      </c>
      <c r="K17" s="213"/>
      <c r="L17" s="213"/>
      <c r="M17" s="8"/>
      <c r="N17" s="8"/>
      <c r="O17" s="8"/>
      <c r="P17" s="8"/>
      <c r="Q17" s="8"/>
    </row>
    <row r="18" spans="1:17" s="9" customFormat="1" ht="49.5" customHeight="1" x14ac:dyDescent="0.25">
      <c r="A18" s="210"/>
      <c r="B18" s="210"/>
      <c r="C18" s="210"/>
      <c r="D18" s="210"/>
      <c r="E18" s="210"/>
      <c r="F18" s="210"/>
      <c r="G18" s="105" t="s">
        <v>51</v>
      </c>
      <c r="H18" s="105" t="s">
        <v>52</v>
      </c>
      <c r="I18" s="105" t="s">
        <v>53</v>
      </c>
      <c r="J18" s="210"/>
      <c r="K18" s="43"/>
      <c r="L18" s="108"/>
      <c r="M18" s="108"/>
      <c r="N18" s="106"/>
      <c r="O18" s="8"/>
      <c r="P18" s="8"/>
      <c r="Q18" s="8"/>
    </row>
    <row r="19" spans="1:17" s="9" customFormat="1" ht="30" customHeight="1" x14ac:dyDescent="0.25">
      <c r="A19" s="59">
        <v>1</v>
      </c>
      <c r="B19" s="60" t="str">
        <f ca="1">'1-1'!$A$2</f>
        <v>1-1</v>
      </c>
      <c r="C19" s="211" t="str">
        <f>'1-1'!$A$3</f>
        <v>„PAŠVALDĪBAS AUTOCEĻA CA002 PĒTERNIEKI - ĶESTERI POSMA NO KM 0.93 LĪDZ KM 1.52 PĀRBŪVE”</v>
      </c>
      <c r="D19" s="211"/>
      <c r="E19" s="211"/>
      <c r="F19" s="61"/>
      <c r="G19" s="61"/>
      <c r="H19" s="61"/>
      <c r="I19" s="61"/>
      <c r="J19" s="61"/>
      <c r="K19" s="10"/>
      <c r="L19" s="10"/>
      <c r="M19" s="10"/>
      <c r="N19" s="10"/>
      <c r="O19" s="8"/>
      <c r="P19" s="8"/>
      <c r="Q19" s="8"/>
    </row>
    <row r="20" spans="1:17" s="9" customFormat="1" ht="12" customHeight="1" x14ac:dyDescent="0.25">
      <c r="A20" s="59" t="str">
        <f>IF(D20="","",A19+1)</f>
        <v/>
      </c>
      <c r="B20" s="60"/>
      <c r="C20" s="212"/>
      <c r="D20" s="212"/>
      <c r="E20" s="212"/>
      <c r="F20" s="61"/>
      <c r="G20" s="61"/>
      <c r="H20" s="61"/>
      <c r="I20" s="61"/>
      <c r="J20" s="61"/>
      <c r="K20" s="10"/>
      <c r="L20" s="10"/>
      <c r="M20" s="10"/>
      <c r="N20" s="10"/>
    </row>
    <row r="21" spans="1:17" s="9" customFormat="1" ht="12" customHeight="1" x14ac:dyDescent="0.25">
      <c r="A21" s="59"/>
      <c r="B21" s="60"/>
      <c r="C21" s="212"/>
      <c r="D21" s="212"/>
      <c r="E21" s="212"/>
      <c r="F21" s="61"/>
      <c r="G21" s="61"/>
      <c r="H21" s="61"/>
      <c r="I21" s="61"/>
      <c r="J21" s="61"/>
      <c r="K21" s="10"/>
      <c r="L21" s="10"/>
      <c r="M21" s="8"/>
      <c r="N21" s="10"/>
    </row>
    <row r="22" spans="1:17" s="9" customFormat="1" ht="12.75" customHeight="1" x14ac:dyDescent="0.25">
      <c r="A22" s="62"/>
      <c r="B22" s="63"/>
      <c r="C22" s="214" t="s">
        <v>9</v>
      </c>
      <c r="D22" s="214"/>
      <c r="E22" s="214"/>
      <c r="F22" s="64"/>
      <c r="G22" s="64"/>
      <c r="H22" s="64"/>
      <c r="I22" s="64"/>
      <c r="J22" s="64"/>
      <c r="K22" s="24"/>
      <c r="L22" s="23"/>
      <c r="M22" s="24"/>
      <c r="N22" s="10"/>
    </row>
    <row r="23" spans="1:17" s="9" customFormat="1" ht="12.75" customHeight="1" x14ac:dyDescent="0.25">
      <c r="A23" s="65"/>
      <c r="B23" s="65"/>
      <c r="C23" s="219" t="s">
        <v>32</v>
      </c>
      <c r="D23" s="220"/>
      <c r="E23" s="66"/>
      <c r="F23" s="61"/>
      <c r="G23" s="67"/>
      <c r="H23" s="67"/>
      <c r="I23" s="67"/>
      <c r="J23" s="67"/>
      <c r="K23" s="24"/>
      <c r="L23" s="24"/>
      <c r="M23" s="8"/>
      <c r="N23" s="8"/>
    </row>
    <row r="24" spans="1:17" s="9" customFormat="1" ht="12.75" customHeight="1" x14ac:dyDescent="0.25">
      <c r="A24" s="65"/>
      <c r="B24" s="65"/>
      <c r="C24" s="219" t="s">
        <v>26</v>
      </c>
      <c r="D24" s="220"/>
      <c r="E24" s="66">
        <v>0.2359</v>
      </c>
      <c r="F24" s="61"/>
      <c r="G24" s="68"/>
      <c r="H24" s="67"/>
      <c r="I24" s="67"/>
      <c r="J24" s="67"/>
      <c r="K24" s="10"/>
      <c r="L24" s="10"/>
      <c r="M24" s="8"/>
      <c r="N24" s="8"/>
    </row>
    <row r="25" spans="1:17" s="9" customFormat="1" ht="12.75" customHeight="1" x14ac:dyDescent="0.25">
      <c r="A25" s="65"/>
      <c r="B25" s="65"/>
      <c r="C25" s="219" t="s">
        <v>27</v>
      </c>
      <c r="D25" s="220"/>
      <c r="E25" s="66"/>
      <c r="F25" s="61"/>
      <c r="G25" s="67"/>
      <c r="H25" s="67"/>
      <c r="I25" s="67"/>
      <c r="J25" s="67"/>
      <c r="K25" s="10"/>
      <c r="L25" s="10"/>
      <c r="M25" s="8"/>
      <c r="N25" s="8"/>
    </row>
    <row r="26" spans="1:17" s="9" customFormat="1" ht="12.75" customHeight="1" x14ac:dyDescent="0.25">
      <c r="A26" s="65"/>
      <c r="B26" s="65"/>
      <c r="C26" s="221" t="s">
        <v>20</v>
      </c>
      <c r="D26" s="222"/>
      <c r="E26" s="223"/>
      <c r="F26" s="64"/>
      <c r="G26" s="67"/>
      <c r="H26" s="67"/>
      <c r="I26" s="67"/>
      <c r="J26" s="67"/>
      <c r="K26" s="44"/>
      <c r="L26" s="44"/>
      <c r="M26" s="8"/>
      <c r="N26" s="8"/>
    </row>
    <row r="27" spans="1:17" s="9" customFormat="1" x14ac:dyDescent="0.25">
      <c r="A27" s="69"/>
      <c r="B27" s="69"/>
      <c r="C27" s="69"/>
      <c r="D27" s="69"/>
      <c r="E27" s="69"/>
      <c r="F27" s="69"/>
      <c r="G27" s="67"/>
      <c r="H27" s="70"/>
      <c r="I27" s="70"/>
      <c r="J27" s="70"/>
      <c r="K27" s="24"/>
      <c r="L27" s="24"/>
      <c r="M27" s="8"/>
      <c r="N27" s="8"/>
    </row>
    <row r="28" spans="1:17" x14ac:dyDescent="0.25">
      <c r="A28" s="69"/>
      <c r="B28" s="69"/>
      <c r="C28" s="69"/>
      <c r="D28" s="69"/>
      <c r="E28" s="69"/>
      <c r="F28" s="69"/>
      <c r="G28" s="69"/>
      <c r="H28" s="69"/>
      <c r="I28" s="69"/>
      <c r="J28" s="69"/>
      <c r="K28" s="4"/>
      <c r="L28" s="11"/>
      <c r="M28" s="4"/>
      <c r="N28" s="4"/>
    </row>
    <row r="29" spans="1:17" x14ac:dyDescent="0.2">
      <c r="A29" s="209"/>
      <c r="B29" s="209"/>
      <c r="C29" s="209"/>
      <c r="D29" s="209"/>
      <c r="E29" s="71"/>
      <c r="F29" s="69"/>
      <c r="G29" s="69"/>
      <c r="H29" s="69"/>
      <c r="I29" s="69"/>
      <c r="J29" s="69"/>
      <c r="K29" s="4"/>
      <c r="L29" s="4"/>
      <c r="M29" s="4"/>
      <c r="N29" s="4"/>
    </row>
    <row r="30" spans="1:17" x14ac:dyDescent="0.25">
      <c r="A30" s="69"/>
      <c r="B30" s="69"/>
      <c r="C30" s="69"/>
      <c r="D30" s="69"/>
      <c r="E30" s="72"/>
      <c r="F30" s="69"/>
      <c r="G30" s="69"/>
      <c r="H30" s="69"/>
      <c r="I30" s="69"/>
      <c r="J30" s="69"/>
      <c r="K30" s="4"/>
      <c r="L30" s="4"/>
      <c r="M30" s="4"/>
      <c r="N30" s="4"/>
    </row>
    <row r="31" spans="1:17" x14ac:dyDescent="0.25">
      <c r="A31" s="69"/>
      <c r="B31" s="73"/>
      <c r="C31" s="73"/>
      <c r="D31" s="69"/>
      <c r="E31" s="69"/>
      <c r="F31" s="69"/>
      <c r="G31" s="69"/>
      <c r="H31" s="69"/>
      <c r="I31" s="69"/>
      <c r="J31" s="69"/>
      <c r="K31" s="4"/>
      <c r="L31" s="4"/>
      <c r="M31" s="4"/>
      <c r="N31" s="4"/>
    </row>
    <row r="32" spans="1:17" x14ac:dyDescent="0.25">
      <c r="A32" s="69"/>
      <c r="B32" s="69"/>
      <c r="C32" s="69"/>
      <c r="D32" s="69"/>
      <c r="E32" s="69"/>
      <c r="F32" s="69"/>
      <c r="G32" s="69"/>
      <c r="H32" s="69"/>
      <c r="I32" s="69"/>
      <c r="J32" s="69"/>
      <c r="K32" s="4"/>
      <c r="L32" s="4"/>
      <c r="M32" s="4"/>
      <c r="N32" s="4"/>
    </row>
    <row r="33" spans="1:14" x14ac:dyDescent="0.25">
      <c r="A33" s="69"/>
      <c r="B33" s="69"/>
      <c r="C33" s="69"/>
      <c r="D33" s="69"/>
      <c r="E33" s="69"/>
      <c r="F33" s="69"/>
      <c r="G33" s="69"/>
      <c r="H33" s="69"/>
      <c r="I33" s="69"/>
      <c r="J33" s="69"/>
      <c r="K33" s="4"/>
      <c r="L33" s="4"/>
      <c r="M33" s="4"/>
      <c r="N33" s="4"/>
    </row>
    <row r="34" spans="1:14" x14ac:dyDescent="0.25">
      <c r="A34" s="69"/>
      <c r="B34" s="69"/>
      <c r="C34" s="69"/>
      <c r="D34" s="69"/>
      <c r="E34" s="69"/>
      <c r="F34" s="69"/>
      <c r="G34" s="69"/>
      <c r="H34" s="69"/>
      <c r="I34" s="69"/>
      <c r="J34" s="69"/>
      <c r="K34" s="4"/>
      <c r="L34" s="4"/>
      <c r="M34" s="4"/>
      <c r="N34" s="4"/>
    </row>
    <row r="35" spans="1:14" x14ac:dyDescent="0.25">
      <c r="A35" s="69"/>
      <c r="B35" s="69"/>
      <c r="C35" s="69"/>
      <c r="D35" s="69"/>
      <c r="E35" s="69"/>
      <c r="F35" s="69"/>
      <c r="G35" s="69"/>
      <c r="H35" s="69"/>
      <c r="I35" s="69"/>
      <c r="J35" s="69"/>
    </row>
    <row r="36" spans="1:14" x14ac:dyDescent="0.25">
      <c r="A36" s="69"/>
      <c r="B36" s="74"/>
      <c r="C36" s="74"/>
      <c r="D36" s="75"/>
      <c r="E36" s="75"/>
      <c r="F36" s="75"/>
      <c r="G36" s="75"/>
      <c r="H36" s="75"/>
      <c r="I36" s="69"/>
      <c r="J36" s="69"/>
    </row>
    <row r="37" spans="1:14" x14ac:dyDescent="0.25">
      <c r="A37" s="69"/>
      <c r="B37" s="75"/>
      <c r="C37" s="75"/>
      <c r="D37" s="74"/>
      <c r="E37" s="74"/>
      <c r="F37" s="75"/>
      <c r="G37" s="75"/>
      <c r="H37" s="75"/>
      <c r="I37" s="69"/>
      <c r="J37" s="69"/>
    </row>
    <row r="38" spans="1:14" x14ac:dyDescent="0.25">
      <c r="A38" s="69"/>
      <c r="B38" s="69"/>
      <c r="C38" s="69"/>
      <c r="D38" s="69"/>
      <c r="E38" s="69"/>
      <c r="F38" s="69"/>
      <c r="G38" s="69"/>
      <c r="H38" s="69"/>
      <c r="I38" s="69"/>
      <c r="J38" s="69"/>
    </row>
    <row r="39" spans="1:14" ht="11.25" customHeight="1" x14ac:dyDescent="0.25">
      <c r="A39" s="200" t="s">
        <v>36</v>
      </c>
      <c r="B39" s="200"/>
      <c r="C39" s="200"/>
      <c r="D39" s="201"/>
      <c r="E39" s="201"/>
      <c r="F39" s="200" t="s">
        <v>37</v>
      </c>
      <c r="G39" s="200"/>
      <c r="H39" s="202"/>
      <c r="I39" s="202"/>
      <c r="J39" s="69"/>
    </row>
    <row r="40" spans="1:14" x14ac:dyDescent="0.25">
      <c r="A40" s="50"/>
      <c r="B40" s="50"/>
      <c r="C40" s="50"/>
      <c r="D40" s="203" t="s">
        <v>45</v>
      </c>
      <c r="E40" s="203"/>
      <c r="F40" s="50"/>
      <c r="G40" s="50"/>
      <c r="H40" s="50"/>
      <c r="I40" s="50"/>
      <c r="J40" s="69"/>
    </row>
    <row r="41" spans="1:14" x14ac:dyDescent="0.25">
      <c r="A41" s="208"/>
      <c r="B41" s="208"/>
      <c r="C41" s="208"/>
      <c r="D41" s="208"/>
      <c r="E41" s="69"/>
      <c r="F41" s="69"/>
      <c r="G41" s="69"/>
      <c r="H41" s="69"/>
      <c r="I41" s="69"/>
      <c r="J41" s="69"/>
    </row>
    <row r="42" spans="1:14" x14ac:dyDescent="0.25">
      <c r="A42" s="200" t="s">
        <v>102</v>
      </c>
      <c r="B42" s="200"/>
      <c r="C42" s="200"/>
      <c r="D42" s="201"/>
      <c r="E42" s="201"/>
      <c r="F42" s="200" t="s">
        <v>37</v>
      </c>
      <c r="G42" s="200"/>
      <c r="H42" s="202"/>
      <c r="I42" s="202"/>
      <c r="J42" s="69"/>
    </row>
    <row r="43" spans="1:14" x14ac:dyDescent="0.25">
      <c r="A43" s="50"/>
      <c r="B43" s="50"/>
      <c r="C43" s="50"/>
      <c r="D43" s="203" t="s">
        <v>45</v>
      </c>
      <c r="E43" s="203"/>
      <c r="F43" s="50"/>
      <c r="G43" s="50"/>
      <c r="H43" s="50"/>
      <c r="I43" s="50"/>
    </row>
    <row r="60" spans="10:12" x14ac:dyDescent="0.25">
      <c r="J60" s="45"/>
      <c r="K60" s="45"/>
      <c r="L60" s="45"/>
    </row>
    <row r="100" ht="5.25" customHeight="1" x14ac:dyDescent="0.25"/>
  </sheetData>
  <mergeCells count="52">
    <mergeCell ref="A1:J1"/>
    <mergeCell ref="C23:D23"/>
    <mergeCell ref="C24:D24"/>
    <mergeCell ref="C25:D25"/>
    <mergeCell ref="C26:E26"/>
    <mergeCell ref="A10:C10"/>
    <mergeCell ref="A11:C11"/>
    <mergeCell ref="A12:C12"/>
    <mergeCell ref="D10:J10"/>
    <mergeCell ref="D11:J11"/>
    <mergeCell ref="D12:J12"/>
    <mergeCell ref="F17:F18"/>
    <mergeCell ref="D4:J4"/>
    <mergeCell ref="D5:J5"/>
    <mergeCell ref="A4:C4"/>
    <mergeCell ref="A5:C5"/>
    <mergeCell ref="K17:L17"/>
    <mergeCell ref="G17:I17"/>
    <mergeCell ref="J17:J18"/>
    <mergeCell ref="C22:E22"/>
    <mergeCell ref="A7:C7"/>
    <mergeCell ref="A8:C8"/>
    <mergeCell ref="D13:J13"/>
    <mergeCell ref="D14:J14"/>
    <mergeCell ref="D16:J16"/>
    <mergeCell ref="A13:C13"/>
    <mergeCell ref="A14:C14"/>
    <mergeCell ref="A9:B9"/>
    <mergeCell ref="D9:J9"/>
    <mergeCell ref="A41:D41"/>
    <mergeCell ref="A29:D29"/>
    <mergeCell ref="C17:E18"/>
    <mergeCell ref="C19:E19"/>
    <mergeCell ref="C20:E20"/>
    <mergeCell ref="C21:E21"/>
    <mergeCell ref="D39:E39"/>
    <mergeCell ref="A17:A18"/>
    <mergeCell ref="B17:B18"/>
    <mergeCell ref="D40:E40"/>
    <mergeCell ref="A39:C39"/>
    <mergeCell ref="F39:G39"/>
    <mergeCell ref="H39:I39"/>
    <mergeCell ref="A2:J2"/>
    <mergeCell ref="D6:J6"/>
    <mergeCell ref="D7:J7"/>
    <mergeCell ref="D8:J8"/>
    <mergeCell ref="A6:C6"/>
    <mergeCell ref="A42:C42"/>
    <mergeCell ref="D42:E42"/>
    <mergeCell ref="F42:G42"/>
    <mergeCell ref="H42:I42"/>
    <mergeCell ref="D43:E43"/>
  </mergeCells>
  <conditionalFormatting sqref="H40:I40">
    <cfRule type="expression" dxfId="1" priority="2">
      <formula>IF($F$36="",FALSE,TRUE)</formula>
    </cfRule>
  </conditionalFormatting>
  <conditionalFormatting sqref="H43:I43">
    <cfRule type="expression" dxfId="0" priority="1">
      <formula>IF($F$36="",FALSE,TRUE)</formula>
    </cfRule>
  </conditionalFormatting>
  <pageMargins left="0.59055118110236227" right="0.15748031496062992" top="0.98425196850393704" bottom="0.39370078740157483" header="3.937007874015748E-2" footer="0.11811023622047245"/>
  <pageSetup paperSize="9" scale="105" fitToHeight="0" orientation="portrait" horizontalDpi="4294967293" r:id="rId1"/>
  <headerFooter>
    <oddFooter>&amp;C&amp;8Lapa &amp;P no &amp;N</oddFooter>
  </headerFooter>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C69"/>
  <sheetViews>
    <sheetView showZeros="0" view="pageBreakPreview" topLeftCell="A34" zoomScaleNormal="100" zoomScaleSheetLayoutView="100" workbookViewId="0">
      <selection activeCell="A51" sqref="A51:C51"/>
    </sheetView>
  </sheetViews>
  <sheetFormatPr defaultColWidth="8.33203125" defaultRowHeight="10.199999999999999" x14ac:dyDescent="0.25"/>
  <cols>
    <col min="1" max="2" width="7.21875" style="28" customWidth="1"/>
    <col min="3" max="3" width="73.33203125" style="28" customWidth="1"/>
    <col min="4" max="4" width="6.6640625" style="28" bestFit="1" customWidth="1"/>
    <col min="5" max="5" width="7.33203125" style="33" customWidth="1"/>
    <col min="6" max="6" width="7" style="28" bestFit="1" customWidth="1"/>
    <col min="7" max="7" width="8.88671875" style="28" customWidth="1"/>
    <col min="8" max="8" width="7.109375" style="28" customWidth="1"/>
    <col min="9" max="9" width="7" style="28" customWidth="1"/>
    <col min="10" max="10" width="7" style="28" bestFit="1" customWidth="1"/>
    <col min="11" max="11" width="7.6640625" style="28" customWidth="1"/>
    <col min="12" max="12" width="7.88671875" style="28" bestFit="1" customWidth="1"/>
    <col min="13" max="14" width="8.6640625" style="28" bestFit="1" customWidth="1"/>
    <col min="15" max="15" width="9.5546875" style="28" customWidth="1"/>
    <col min="16" max="16" width="9.33203125" style="28" bestFit="1" customWidth="1"/>
    <col min="17" max="17" width="8.33203125" style="27"/>
    <col min="18" max="18" width="8.33203125" style="33"/>
    <col min="19" max="16384" width="8.33203125" style="28"/>
  </cols>
  <sheetData>
    <row r="1" spans="1:237" s="26" customFormat="1" x14ac:dyDescent="0.25">
      <c r="A1" s="119"/>
      <c r="B1" s="170"/>
      <c r="C1" s="242"/>
      <c r="D1" s="242"/>
      <c r="E1" s="47"/>
      <c r="F1" s="118"/>
      <c r="G1" s="118"/>
      <c r="H1" s="118"/>
      <c r="I1" s="118"/>
      <c r="J1" s="118"/>
      <c r="K1" s="48"/>
      <c r="L1" s="48"/>
      <c r="M1" s="48"/>
      <c r="N1" s="48"/>
      <c r="O1" s="48"/>
      <c r="P1" s="49"/>
      <c r="Q1" s="27"/>
      <c r="R1" s="29"/>
    </row>
    <row r="2" spans="1:237" s="26" customFormat="1" ht="13.2" x14ac:dyDescent="0.25">
      <c r="A2" s="243" t="str">
        <f ca="1">MID(CELL("filename",A1),FIND("]",CELL("filename",A1))+1,256)</f>
        <v>1-1</v>
      </c>
      <c r="B2" s="243"/>
      <c r="C2" s="243"/>
      <c r="D2" s="243"/>
      <c r="E2" s="243"/>
      <c r="F2" s="243"/>
      <c r="G2" s="243"/>
      <c r="H2" s="243"/>
      <c r="I2" s="243"/>
      <c r="J2" s="243"/>
      <c r="K2" s="243"/>
      <c r="L2" s="243"/>
      <c r="M2" s="243"/>
      <c r="N2" s="243"/>
      <c r="O2" s="243"/>
      <c r="P2" s="243"/>
      <c r="Q2" s="27"/>
      <c r="R2" s="29"/>
    </row>
    <row r="3" spans="1:237" s="26" customFormat="1" ht="13.2" x14ac:dyDescent="0.25">
      <c r="A3" s="244" t="str">
        <f>KOPTAME!C20</f>
        <v>„PAŠVALDĪBAS AUTOCEĻA CA002 PĒTERNIEKI - ĶESTERI POSMA NO KM 0.93 LĪDZ KM 1.52 PĀRBŪVE”</v>
      </c>
      <c r="B3" s="244"/>
      <c r="C3" s="244"/>
      <c r="D3" s="244"/>
      <c r="E3" s="244"/>
      <c r="F3" s="244"/>
      <c r="G3" s="244"/>
      <c r="H3" s="244"/>
      <c r="I3" s="244"/>
      <c r="J3" s="244"/>
      <c r="K3" s="244"/>
      <c r="L3" s="244"/>
      <c r="M3" s="244"/>
      <c r="N3" s="244"/>
      <c r="O3" s="244"/>
      <c r="P3" s="244"/>
      <c r="Q3" s="27"/>
      <c r="R3" s="29"/>
    </row>
    <row r="4" spans="1:237" s="26" customFormat="1" x14ac:dyDescent="0.25">
      <c r="A4" s="245" t="s">
        <v>38</v>
      </c>
      <c r="B4" s="245"/>
      <c r="C4" s="245"/>
      <c r="D4" s="245"/>
      <c r="E4" s="245"/>
      <c r="F4" s="245"/>
      <c r="G4" s="245"/>
      <c r="H4" s="245"/>
      <c r="I4" s="245"/>
      <c r="J4" s="245"/>
      <c r="K4" s="245"/>
      <c r="L4" s="245"/>
      <c r="M4" s="245"/>
      <c r="N4" s="245"/>
      <c r="O4" s="245"/>
      <c r="P4" s="245"/>
      <c r="Q4" s="27"/>
      <c r="R4" s="29"/>
    </row>
    <row r="5" spans="1:237" s="18" customFormat="1" ht="10.199999999999999" customHeight="1" x14ac:dyDescent="0.25">
      <c r="A5" s="110" t="s">
        <v>0</v>
      </c>
      <c r="B5" s="110"/>
      <c r="C5" s="240" t="str">
        <f>IF(KOPTAME!C11="","",KOPTAME!C11)</f>
        <v>Olaines novada pašvaldība</v>
      </c>
      <c r="D5" s="240"/>
      <c r="E5" s="240"/>
      <c r="F5" s="240"/>
      <c r="G5" s="240"/>
      <c r="H5" s="240"/>
      <c r="I5" s="240"/>
      <c r="J5" s="240"/>
      <c r="K5" s="240"/>
      <c r="L5" s="240"/>
      <c r="M5" s="240"/>
      <c r="N5" s="240"/>
      <c r="O5" s="240"/>
      <c r="P5" s="240"/>
      <c r="Q5" s="21"/>
      <c r="R5" s="34"/>
    </row>
    <row r="6" spans="1:237" s="18" customFormat="1" ht="10.199999999999999" customHeight="1" x14ac:dyDescent="0.25">
      <c r="A6" s="110" t="s">
        <v>64</v>
      </c>
      <c r="B6" s="110"/>
      <c r="C6" s="239">
        <f>IF(KOPTAME!C12="","",KOPTAME!C12)</f>
        <v>90000024332</v>
      </c>
      <c r="D6" s="239"/>
      <c r="E6" s="239"/>
      <c r="F6" s="239"/>
      <c r="G6" s="239"/>
      <c r="H6" s="239"/>
      <c r="I6" s="239"/>
      <c r="J6" s="239"/>
      <c r="K6" s="239"/>
      <c r="L6" s="239"/>
      <c r="M6" s="239"/>
      <c r="N6" s="239"/>
      <c r="O6" s="239"/>
      <c r="P6" s="239"/>
      <c r="Q6" s="21"/>
      <c r="R6" s="34"/>
    </row>
    <row r="7" spans="1:237" s="18" customFormat="1" x14ac:dyDescent="0.25">
      <c r="A7" s="110" t="s">
        <v>2</v>
      </c>
      <c r="B7" s="110"/>
      <c r="C7" s="239" t="str">
        <f>IF(KOPTAME!C13="","",KOPTAME!C13)</f>
        <v xml:space="preserve">Zemgales iela 33, Olaine, Olaines nov. LV 2114
</v>
      </c>
      <c r="D7" s="239"/>
      <c r="E7" s="239"/>
      <c r="F7" s="239"/>
      <c r="G7" s="239"/>
      <c r="H7" s="239"/>
      <c r="I7" s="239"/>
      <c r="J7" s="239"/>
      <c r="K7" s="239"/>
      <c r="L7" s="239"/>
      <c r="M7" s="239"/>
      <c r="N7" s="239"/>
      <c r="O7" s="239"/>
      <c r="P7" s="239"/>
      <c r="Q7" s="21"/>
      <c r="R7" s="34"/>
    </row>
    <row r="8" spans="1:237" s="18" customFormat="1" x14ac:dyDescent="0.25">
      <c r="A8" s="110" t="s">
        <v>3</v>
      </c>
      <c r="B8" s="110"/>
      <c r="C8" s="240"/>
      <c r="D8" s="240"/>
      <c r="E8" s="240"/>
      <c r="F8" s="240"/>
      <c r="G8" s="240"/>
      <c r="H8" s="240"/>
      <c r="I8" s="240"/>
      <c r="J8" s="240"/>
      <c r="K8" s="240"/>
      <c r="L8" s="240"/>
      <c r="M8" s="240"/>
      <c r="N8" s="240"/>
      <c r="O8" s="240"/>
      <c r="P8" s="240"/>
      <c r="Q8" s="21"/>
      <c r="R8" s="34"/>
    </row>
    <row r="9" spans="1:237" s="18" customFormat="1" ht="20.399999999999999" x14ac:dyDescent="0.25">
      <c r="A9" s="110" t="s">
        <v>64</v>
      </c>
      <c r="B9" s="110"/>
      <c r="C9" s="239"/>
      <c r="D9" s="239"/>
      <c r="E9" s="239"/>
      <c r="F9" s="239"/>
      <c r="G9" s="239"/>
      <c r="H9" s="239"/>
      <c r="I9" s="239"/>
      <c r="J9" s="239"/>
      <c r="K9" s="239"/>
      <c r="L9" s="239"/>
      <c r="M9" s="239"/>
      <c r="N9" s="239"/>
      <c r="O9" s="239"/>
      <c r="P9" s="239"/>
      <c r="Q9" s="21"/>
      <c r="R9" s="34"/>
    </row>
    <row r="10" spans="1:237" s="18" customFormat="1" x14ac:dyDescent="0.25">
      <c r="A10" s="110"/>
      <c r="B10" s="110"/>
      <c r="C10" s="239" t="str">
        <f>IF(KOPTAME!E16="","",KOPTAME!E16)</f>
        <v/>
      </c>
      <c r="D10" s="239"/>
      <c r="E10" s="239"/>
      <c r="F10" s="239"/>
      <c r="G10" s="239"/>
      <c r="H10" s="239"/>
      <c r="I10" s="239"/>
      <c r="J10" s="239"/>
      <c r="K10" s="239"/>
      <c r="L10" s="239"/>
      <c r="M10" s="239"/>
      <c r="N10" s="239"/>
      <c r="O10" s="239"/>
      <c r="P10" s="239"/>
      <c r="Q10" s="21"/>
      <c r="R10" s="34"/>
    </row>
    <row r="11" spans="1:237" s="19" customFormat="1" ht="11.25" customHeight="1" x14ac:dyDescent="0.25">
      <c r="A11" s="109" t="s">
        <v>65</v>
      </c>
      <c r="B11" s="109"/>
      <c r="C11" s="111" t="str">
        <f>A3</f>
        <v>„PAŠVALDĪBAS AUTOCEĻA CA002 PĒTERNIEKI - ĶESTERI POSMA NO KM 0.93 LĪDZ KM 1.52 PĀRBŪVE”</v>
      </c>
      <c r="D11" s="111"/>
      <c r="E11" s="111"/>
      <c r="F11" s="111"/>
      <c r="G11" s="111"/>
      <c r="H11" s="111"/>
      <c r="I11" s="111"/>
      <c r="J11" s="111"/>
      <c r="K11" s="111"/>
      <c r="L11" s="111"/>
      <c r="M11" s="111"/>
      <c r="N11" s="111"/>
      <c r="O11" s="111"/>
      <c r="P11" s="111"/>
      <c r="Q11" s="21"/>
      <c r="R11" s="35"/>
      <c r="IB11" s="18"/>
      <c r="IC11" s="18"/>
    </row>
    <row r="12" spans="1:237" s="26" customFormat="1" ht="11.25" customHeight="1" x14ac:dyDescent="0.25">
      <c r="A12" s="109" t="s">
        <v>19</v>
      </c>
      <c r="B12" s="109"/>
      <c r="C12" s="241" t="str">
        <f>IF(KOPTAME!$C$21=0,"",KOPTAME!$C$21)</f>
        <v>Pēternieki, Olaines pag., Olaines novads</v>
      </c>
      <c r="D12" s="241"/>
      <c r="E12" s="241"/>
      <c r="F12" s="241"/>
      <c r="G12" s="241"/>
      <c r="H12" s="241"/>
      <c r="I12" s="241"/>
      <c r="J12" s="241"/>
      <c r="K12" s="241"/>
      <c r="L12" s="241"/>
      <c r="M12" s="241"/>
      <c r="N12" s="241"/>
      <c r="O12" s="241"/>
      <c r="P12" s="241"/>
      <c r="Q12" s="27"/>
      <c r="R12" s="29"/>
    </row>
    <row r="13" spans="1:237" s="26" customFormat="1" ht="10.199999999999999" customHeight="1" x14ac:dyDescent="0.25">
      <c r="A13" s="128" t="s">
        <v>62</v>
      </c>
      <c r="B13" s="128"/>
      <c r="C13" s="121"/>
      <c r="D13" s="121"/>
      <c r="E13" s="122"/>
      <c r="F13" s="123"/>
      <c r="G13" s="123"/>
      <c r="H13" s="124"/>
      <c r="I13" s="125"/>
      <c r="J13" s="125"/>
      <c r="K13" s="125"/>
      <c r="L13" s="125"/>
      <c r="M13" s="125"/>
      <c r="N13" s="125"/>
      <c r="O13" s="125"/>
      <c r="P13" s="125"/>
      <c r="Q13" s="27"/>
      <c r="R13" s="29"/>
    </row>
    <row r="14" spans="1:237" s="26" customFormat="1" ht="15.6" x14ac:dyDescent="0.3">
      <c r="A14" s="128" t="s">
        <v>100</v>
      </c>
      <c r="B14" s="128"/>
      <c r="C14" s="129"/>
      <c r="D14" s="121"/>
      <c r="E14" s="126"/>
      <c r="F14" s="123"/>
      <c r="G14" s="123"/>
      <c r="H14" s="124"/>
      <c r="I14" s="125"/>
      <c r="J14" s="125"/>
      <c r="N14" s="127" t="s">
        <v>63</v>
      </c>
      <c r="O14" s="228"/>
      <c r="P14" s="229"/>
      <c r="Q14" s="27"/>
      <c r="R14" s="29"/>
    </row>
    <row r="15" spans="1:237" s="26" customFormat="1" ht="13.2" x14ac:dyDescent="0.25">
      <c r="A15" s="128" t="s">
        <v>67</v>
      </c>
      <c r="B15" s="128"/>
      <c r="C15" s="129"/>
      <c r="D15" s="121"/>
      <c r="E15" s="126"/>
      <c r="F15" s="123"/>
      <c r="G15" s="123"/>
      <c r="H15" s="124"/>
      <c r="I15" s="125"/>
      <c r="J15" s="125"/>
      <c r="K15" s="125"/>
      <c r="L15" s="125"/>
      <c r="M15" s="125"/>
      <c r="N15" s="125"/>
      <c r="O15" s="125"/>
      <c r="P15" s="125"/>
      <c r="Q15" s="27"/>
      <c r="R15" s="29"/>
    </row>
    <row r="16" spans="1:237" s="26" customFormat="1" x14ac:dyDescent="0.2">
      <c r="A16" s="119"/>
      <c r="B16" s="170"/>
      <c r="C16" s="48"/>
      <c r="D16" s="48"/>
      <c r="E16" s="48"/>
      <c r="F16" s="48"/>
      <c r="G16" s="48"/>
      <c r="H16" s="48"/>
      <c r="I16" s="48"/>
      <c r="J16" s="48"/>
      <c r="K16" s="237">
        <f>KOPTAME!$E$26</f>
        <v>0</v>
      </c>
      <c r="L16" s="237"/>
      <c r="M16" s="237"/>
      <c r="N16" s="237"/>
      <c r="O16" s="237"/>
      <c r="P16" s="237"/>
      <c r="Q16" s="27"/>
      <c r="R16" s="29"/>
    </row>
    <row r="17" spans="1:18" s="26" customFormat="1" ht="12.75" customHeight="1" x14ac:dyDescent="0.25">
      <c r="A17" s="225" t="s">
        <v>5</v>
      </c>
      <c r="B17" s="225" t="s">
        <v>132</v>
      </c>
      <c r="C17" s="225" t="s">
        <v>6</v>
      </c>
      <c r="D17" s="225" t="s">
        <v>28</v>
      </c>
      <c r="E17" s="238" t="s">
        <v>29</v>
      </c>
      <c r="F17" s="225" t="s">
        <v>7</v>
      </c>
      <c r="G17" s="225"/>
      <c r="H17" s="225"/>
      <c r="I17" s="225"/>
      <c r="J17" s="225"/>
      <c r="K17" s="225"/>
      <c r="L17" s="225" t="s">
        <v>8</v>
      </c>
      <c r="M17" s="225"/>
      <c r="N17" s="225"/>
      <c r="O17" s="225"/>
      <c r="P17" s="226"/>
      <c r="Q17" s="27"/>
      <c r="R17" s="29"/>
    </row>
    <row r="18" spans="1:18" ht="49.5" customHeight="1" x14ac:dyDescent="0.25">
      <c r="A18" s="225"/>
      <c r="B18" s="225"/>
      <c r="C18" s="225"/>
      <c r="D18" s="225"/>
      <c r="E18" s="238"/>
      <c r="F18" s="120" t="s">
        <v>30</v>
      </c>
      <c r="G18" s="120" t="s">
        <v>55</v>
      </c>
      <c r="H18" s="120" t="s">
        <v>56</v>
      </c>
      <c r="I18" s="120" t="s">
        <v>57</v>
      </c>
      <c r="J18" s="120" t="s">
        <v>58</v>
      </c>
      <c r="K18" s="120" t="s">
        <v>59</v>
      </c>
      <c r="L18" s="120" t="s">
        <v>31</v>
      </c>
      <c r="M18" s="120" t="s">
        <v>56</v>
      </c>
      <c r="N18" s="120" t="s">
        <v>57</v>
      </c>
      <c r="O18" s="120" t="s">
        <v>58</v>
      </c>
      <c r="P18" s="120" t="s">
        <v>60</v>
      </c>
    </row>
    <row r="19" spans="1:18" x14ac:dyDescent="0.25">
      <c r="A19" s="120">
        <v>1</v>
      </c>
      <c r="B19" s="169">
        <v>2</v>
      </c>
      <c r="C19" s="169">
        <v>3</v>
      </c>
      <c r="D19" s="169">
        <v>4</v>
      </c>
      <c r="E19" s="169">
        <v>5</v>
      </c>
      <c r="F19" s="169">
        <v>6</v>
      </c>
      <c r="G19" s="169">
        <v>7</v>
      </c>
      <c r="H19" s="169">
        <v>8</v>
      </c>
      <c r="I19" s="169">
        <v>9</v>
      </c>
      <c r="J19" s="169">
        <v>10</v>
      </c>
      <c r="K19" s="169">
        <v>11</v>
      </c>
      <c r="L19" s="169">
        <v>12</v>
      </c>
      <c r="M19" s="169">
        <v>13</v>
      </c>
      <c r="N19" s="169">
        <v>14</v>
      </c>
      <c r="O19" s="169">
        <v>15</v>
      </c>
      <c r="P19" s="169">
        <v>16</v>
      </c>
    </row>
    <row r="20" spans="1:18" s="163" customFormat="1" ht="13.8" x14ac:dyDescent="0.3">
      <c r="A20" s="149"/>
      <c r="B20" s="149"/>
      <c r="C20" s="150" t="s">
        <v>103</v>
      </c>
      <c r="D20" s="151" t="s">
        <v>69</v>
      </c>
      <c r="E20" s="152"/>
      <c r="F20" s="158"/>
      <c r="G20" s="158"/>
      <c r="H20" s="159"/>
      <c r="I20" s="158"/>
      <c r="J20" s="158"/>
      <c r="K20" s="159"/>
      <c r="L20" s="160"/>
      <c r="M20" s="160"/>
      <c r="N20" s="160"/>
      <c r="O20" s="160"/>
      <c r="P20" s="160"/>
      <c r="Q20" s="161"/>
      <c r="R20" s="162"/>
    </row>
    <row r="21" spans="1:18" ht="13.8" x14ac:dyDescent="0.25">
      <c r="A21" s="133" t="s">
        <v>13</v>
      </c>
      <c r="B21" s="133" t="s">
        <v>72</v>
      </c>
      <c r="C21" s="175" t="s">
        <v>104</v>
      </c>
      <c r="D21" s="144" t="s">
        <v>73</v>
      </c>
      <c r="E21" s="172">
        <v>1</v>
      </c>
      <c r="F21" s="112"/>
      <c r="G21" s="112"/>
      <c r="H21" s="113"/>
      <c r="I21" s="112"/>
      <c r="J21" s="112"/>
      <c r="K21" s="113"/>
      <c r="L21" s="112"/>
      <c r="M21" s="112"/>
      <c r="N21" s="112"/>
      <c r="O21" s="112"/>
      <c r="P21" s="112"/>
      <c r="Q21" s="22"/>
      <c r="R21" s="36"/>
    </row>
    <row r="22" spans="1:18" s="20" customFormat="1" ht="13.8" x14ac:dyDescent="0.25">
      <c r="A22" s="133" t="s">
        <v>72</v>
      </c>
      <c r="B22" s="133" t="s">
        <v>105</v>
      </c>
      <c r="C22" s="175" t="s">
        <v>106</v>
      </c>
      <c r="D22" s="144" t="s">
        <v>73</v>
      </c>
      <c r="E22" s="172">
        <v>1</v>
      </c>
      <c r="F22" s="112"/>
      <c r="G22" s="112"/>
      <c r="H22" s="113"/>
      <c r="I22" s="112"/>
      <c r="J22" s="112"/>
      <c r="K22" s="113"/>
      <c r="L22" s="112"/>
      <c r="M22" s="112"/>
      <c r="N22" s="112"/>
      <c r="O22" s="112"/>
      <c r="P22" s="112"/>
      <c r="Q22" s="22"/>
      <c r="R22" s="36"/>
    </row>
    <row r="23" spans="1:18" s="20" customFormat="1" ht="13.8" x14ac:dyDescent="0.25">
      <c r="A23" s="133" t="s">
        <v>74</v>
      </c>
      <c r="B23" s="133" t="s">
        <v>107</v>
      </c>
      <c r="C23" s="145" t="s">
        <v>97</v>
      </c>
      <c r="D23" s="144" t="s">
        <v>73</v>
      </c>
      <c r="E23" s="172">
        <v>1</v>
      </c>
      <c r="F23" s="112"/>
      <c r="G23" s="112"/>
      <c r="H23" s="113"/>
      <c r="I23" s="112"/>
      <c r="J23" s="112"/>
      <c r="K23" s="113"/>
      <c r="L23" s="112"/>
      <c r="M23" s="112"/>
      <c r="N23" s="112"/>
      <c r="O23" s="112"/>
      <c r="P23" s="112"/>
      <c r="Q23" s="22"/>
      <c r="R23" s="36"/>
    </row>
    <row r="24" spans="1:18" s="165" customFormat="1" ht="13.8" x14ac:dyDescent="0.25">
      <c r="A24" s="153"/>
      <c r="B24" s="153"/>
      <c r="C24" s="150" t="s">
        <v>108</v>
      </c>
      <c r="D24" s="155" t="s">
        <v>69</v>
      </c>
      <c r="E24" s="156"/>
      <c r="F24" s="158"/>
      <c r="G24" s="158"/>
      <c r="H24" s="159"/>
      <c r="I24" s="158"/>
      <c r="J24" s="158"/>
      <c r="K24" s="159"/>
      <c r="L24" s="158"/>
      <c r="M24" s="158"/>
      <c r="N24" s="158"/>
      <c r="O24" s="158"/>
      <c r="P24" s="158"/>
      <c r="Q24" s="164"/>
      <c r="R24" s="162"/>
    </row>
    <row r="25" spans="1:18" s="148" customFormat="1" ht="13.8" x14ac:dyDescent="0.25">
      <c r="A25" s="133" t="s">
        <v>76</v>
      </c>
      <c r="B25" s="133" t="s">
        <v>109</v>
      </c>
      <c r="C25" s="137" t="s">
        <v>70</v>
      </c>
      <c r="D25" s="134" t="s">
        <v>71</v>
      </c>
      <c r="E25" s="135">
        <v>0.6</v>
      </c>
      <c r="F25" s="132"/>
      <c r="G25" s="132"/>
      <c r="H25" s="173"/>
      <c r="I25" s="132"/>
      <c r="J25" s="132"/>
      <c r="K25" s="173"/>
      <c r="L25" s="132"/>
      <c r="M25" s="132"/>
      <c r="N25" s="132"/>
      <c r="O25" s="132"/>
      <c r="P25" s="132"/>
      <c r="Q25" s="147"/>
      <c r="R25" s="146"/>
    </row>
    <row r="26" spans="1:18" s="20" customFormat="1" ht="13.8" x14ac:dyDescent="0.25">
      <c r="A26" s="133" t="s">
        <v>78</v>
      </c>
      <c r="B26" s="133" t="s">
        <v>111</v>
      </c>
      <c r="C26" s="176" t="s">
        <v>75</v>
      </c>
      <c r="D26" s="134" t="s">
        <v>61</v>
      </c>
      <c r="E26" s="136">
        <v>2</v>
      </c>
      <c r="F26" s="112"/>
      <c r="G26" s="112"/>
      <c r="H26" s="113"/>
      <c r="I26" s="112"/>
      <c r="J26" s="112"/>
      <c r="K26" s="113"/>
      <c r="L26" s="112"/>
      <c r="M26" s="112"/>
      <c r="N26" s="112"/>
      <c r="O26" s="112"/>
      <c r="P26" s="112"/>
      <c r="Q26" s="22"/>
      <c r="R26" s="36"/>
    </row>
    <row r="27" spans="1:18" s="20" customFormat="1" ht="13.8" x14ac:dyDescent="0.25">
      <c r="A27" s="133" t="s">
        <v>79</v>
      </c>
      <c r="B27" s="133" t="s">
        <v>111</v>
      </c>
      <c r="C27" s="176" t="s">
        <v>77</v>
      </c>
      <c r="D27" s="134" t="s">
        <v>137</v>
      </c>
      <c r="E27" s="136">
        <v>1600</v>
      </c>
      <c r="F27" s="112"/>
      <c r="G27" s="112"/>
      <c r="H27" s="113"/>
      <c r="I27" s="112"/>
      <c r="J27" s="112"/>
      <c r="K27" s="113"/>
      <c r="L27" s="112"/>
      <c r="M27" s="112"/>
      <c r="N27" s="112"/>
      <c r="O27" s="112"/>
      <c r="P27" s="112"/>
      <c r="Q27" s="22"/>
      <c r="R27" s="36"/>
    </row>
    <row r="28" spans="1:18" s="165" customFormat="1" ht="13.8" x14ac:dyDescent="0.25">
      <c r="A28" s="153"/>
      <c r="B28" s="153"/>
      <c r="C28" s="154" t="s">
        <v>98</v>
      </c>
      <c r="D28" s="155" t="s">
        <v>69</v>
      </c>
      <c r="E28" s="156"/>
      <c r="F28" s="158"/>
      <c r="G28" s="158"/>
      <c r="H28" s="159"/>
      <c r="I28" s="158"/>
      <c r="J28" s="158"/>
      <c r="K28" s="159"/>
      <c r="L28" s="158"/>
      <c r="M28" s="158"/>
      <c r="N28" s="160"/>
      <c r="O28" s="158"/>
      <c r="P28" s="158"/>
      <c r="Q28" s="164"/>
      <c r="R28" s="162"/>
    </row>
    <row r="29" spans="1:18" ht="13.8" x14ac:dyDescent="0.25">
      <c r="A29" s="141" t="s">
        <v>81</v>
      </c>
      <c r="B29" s="141" t="s">
        <v>113</v>
      </c>
      <c r="C29" s="138" t="s">
        <v>80</v>
      </c>
      <c r="D29" s="134" t="s">
        <v>137</v>
      </c>
      <c r="E29" s="136">
        <v>3310</v>
      </c>
      <c r="F29" s="112"/>
      <c r="G29" s="112"/>
      <c r="H29" s="113"/>
      <c r="I29" s="112"/>
      <c r="J29" s="112"/>
      <c r="K29" s="113"/>
      <c r="L29" s="112"/>
      <c r="M29" s="112"/>
      <c r="N29" s="114"/>
      <c r="O29" s="112"/>
      <c r="P29" s="112"/>
      <c r="R29" s="36"/>
    </row>
    <row r="30" spans="1:18" ht="13.8" x14ac:dyDescent="0.25">
      <c r="A30" s="141" t="s">
        <v>83</v>
      </c>
      <c r="B30" s="141" t="s">
        <v>114</v>
      </c>
      <c r="C30" s="137" t="s">
        <v>115</v>
      </c>
      <c r="D30" s="134" t="s">
        <v>35</v>
      </c>
      <c r="E30" s="136">
        <v>445</v>
      </c>
      <c r="F30" s="112"/>
      <c r="G30" s="112"/>
      <c r="H30" s="113"/>
      <c r="I30" s="112"/>
      <c r="J30" s="112"/>
      <c r="K30" s="113"/>
      <c r="L30" s="112"/>
      <c r="M30" s="112"/>
      <c r="N30" s="114"/>
      <c r="O30" s="112"/>
      <c r="P30" s="112"/>
      <c r="R30" s="36"/>
    </row>
    <row r="31" spans="1:18" ht="27.6" x14ac:dyDescent="0.25">
      <c r="A31" s="141" t="s">
        <v>84</v>
      </c>
      <c r="B31" s="141" t="s">
        <v>114</v>
      </c>
      <c r="C31" s="139" t="s">
        <v>116</v>
      </c>
      <c r="D31" s="140" t="s">
        <v>82</v>
      </c>
      <c r="E31" s="136">
        <v>223</v>
      </c>
      <c r="F31" s="112"/>
      <c r="G31" s="112"/>
      <c r="H31" s="113"/>
      <c r="I31" s="112"/>
      <c r="J31" s="112"/>
      <c r="K31" s="113"/>
      <c r="L31" s="112"/>
      <c r="M31" s="112"/>
      <c r="N31" s="114"/>
      <c r="O31" s="112"/>
      <c r="P31" s="112"/>
      <c r="R31" s="36"/>
    </row>
    <row r="32" spans="1:18" ht="13.8" x14ac:dyDescent="0.25">
      <c r="A32" s="141" t="s">
        <v>85</v>
      </c>
      <c r="B32" s="141" t="s">
        <v>117</v>
      </c>
      <c r="C32" s="138" t="s">
        <v>118</v>
      </c>
      <c r="D32" s="140" t="s">
        <v>82</v>
      </c>
      <c r="E32" s="136">
        <v>115</v>
      </c>
      <c r="F32" s="112"/>
      <c r="G32" s="112"/>
      <c r="H32" s="113"/>
      <c r="I32" s="112"/>
      <c r="J32" s="112"/>
      <c r="K32" s="113"/>
      <c r="L32" s="112"/>
      <c r="M32" s="112"/>
      <c r="N32" s="114"/>
      <c r="O32" s="112"/>
      <c r="P32" s="112"/>
      <c r="R32" s="36"/>
    </row>
    <row r="33" spans="1:18" ht="41.4" x14ac:dyDescent="0.25">
      <c r="A33" s="141" t="s">
        <v>86</v>
      </c>
      <c r="B33" s="141" t="s">
        <v>112</v>
      </c>
      <c r="C33" s="138" t="s">
        <v>138</v>
      </c>
      <c r="D33" s="140" t="s">
        <v>82</v>
      </c>
      <c r="E33" s="136">
        <v>361</v>
      </c>
      <c r="F33" s="112"/>
      <c r="G33" s="112"/>
      <c r="H33" s="113"/>
      <c r="I33" s="112"/>
      <c r="J33" s="112"/>
      <c r="K33" s="113"/>
      <c r="L33" s="112"/>
      <c r="M33" s="112"/>
      <c r="N33" s="114"/>
      <c r="O33" s="112"/>
      <c r="P33" s="112"/>
      <c r="R33" s="36"/>
    </row>
    <row r="34" spans="1:18" ht="27.6" x14ac:dyDescent="0.25">
      <c r="A34" s="141" t="s">
        <v>87</v>
      </c>
      <c r="B34" s="141" t="s">
        <v>119</v>
      </c>
      <c r="C34" s="137" t="s">
        <v>120</v>
      </c>
      <c r="D34" s="140" t="s">
        <v>137</v>
      </c>
      <c r="E34" s="136">
        <v>1815</v>
      </c>
      <c r="F34" s="112"/>
      <c r="G34" s="112"/>
      <c r="H34" s="113"/>
      <c r="I34" s="112"/>
      <c r="J34" s="112"/>
      <c r="K34" s="113"/>
      <c r="L34" s="112"/>
      <c r="M34" s="112"/>
      <c r="N34" s="114"/>
      <c r="O34" s="112"/>
      <c r="P34" s="112"/>
      <c r="R34" s="36"/>
    </row>
    <row r="35" spans="1:18" s="165" customFormat="1" ht="13.8" x14ac:dyDescent="0.25">
      <c r="A35" s="157"/>
      <c r="B35" s="157"/>
      <c r="C35" s="154" t="s">
        <v>121</v>
      </c>
      <c r="D35" s="155" t="s">
        <v>69</v>
      </c>
      <c r="E35" s="156"/>
      <c r="F35" s="158"/>
      <c r="G35" s="158"/>
      <c r="H35" s="159"/>
      <c r="I35" s="158"/>
      <c r="J35" s="158"/>
      <c r="K35" s="159"/>
      <c r="L35" s="158"/>
      <c r="M35" s="158"/>
      <c r="N35" s="158"/>
      <c r="O35" s="158"/>
      <c r="P35" s="158"/>
      <c r="Q35" s="164"/>
      <c r="R35" s="162"/>
    </row>
    <row r="36" spans="1:18" s="20" customFormat="1" ht="13.8" x14ac:dyDescent="0.25">
      <c r="A36" s="141" t="s">
        <v>88</v>
      </c>
      <c r="B36" s="141" t="s">
        <v>122</v>
      </c>
      <c r="C36" s="142" t="s">
        <v>123</v>
      </c>
      <c r="D36" s="143" t="s">
        <v>137</v>
      </c>
      <c r="E36" s="136">
        <v>210</v>
      </c>
      <c r="F36" s="132"/>
      <c r="G36" s="132"/>
      <c r="H36" s="113"/>
      <c r="I36" s="112"/>
      <c r="J36" s="112"/>
      <c r="K36" s="113"/>
      <c r="L36" s="112"/>
      <c r="M36" s="112"/>
      <c r="N36" s="112"/>
      <c r="O36" s="112"/>
      <c r="P36" s="112"/>
      <c r="Q36" s="22"/>
      <c r="R36" s="36"/>
    </row>
    <row r="37" spans="1:18" s="20" customFormat="1" ht="15.6" x14ac:dyDescent="0.25">
      <c r="A37" s="141" t="s">
        <v>89</v>
      </c>
      <c r="B37" s="141" t="s">
        <v>122</v>
      </c>
      <c r="C37" s="142" t="s">
        <v>125</v>
      </c>
      <c r="D37" s="143" t="s">
        <v>139</v>
      </c>
      <c r="E37" s="136">
        <v>112</v>
      </c>
      <c r="F37" s="132"/>
      <c r="G37" s="132"/>
      <c r="H37" s="113"/>
      <c r="I37" s="112"/>
      <c r="J37" s="112"/>
      <c r="K37" s="113"/>
      <c r="L37" s="112"/>
      <c r="M37" s="112"/>
      <c r="N37" s="112"/>
      <c r="O37" s="112"/>
      <c r="P37" s="112"/>
      <c r="Q37" s="22"/>
      <c r="R37" s="36"/>
    </row>
    <row r="38" spans="1:18" s="20" customFormat="1" ht="13.8" x14ac:dyDescent="0.25">
      <c r="A38" s="141" t="s">
        <v>90</v>
      </c>
      <c r="B38" s="141" t="s">
        <v>127</v>
      </c>
      <c r="C38" s="142" t="s">
        <v>140</v>
      </c>
      <c r="D38" s="143" t="s">
        <v>137</v>
      </c>
      <c r="E38" s="136">
        <v>3393</v>
      </c>
      <c r="F38" s="132"/>
      <c r="G38" s="132"/>
      <c r="H38" s="113"/>
      <c r="I38" s="112"/>
      <c r="J38" s="112"/>
      <c r="K38" s="113"/>
      <c r="L38" s="112"/>
      <c r="M38" s="112"/>
      <c r="N38" s="112"/>
      <c r="O38" s="112"/>
      <c r="P38" s="112"/>
      <c r="Q38" s="22"/>
      <c r="R38" s="36"/>
    </row>
    <row r="39" spans="1:18" s="20" customFormat="1" ht="27.6" x14ac:dyDescent="0.25">
      <c r="A39" s="141" t="s">
        <v>91</v>
      </c>
      <c r="B39" s="141" t="s">
        <v>127</v>
      </c>
      <c r="C39" s="142" t="s">
        <v>141</v>
      </c>
      <c r="D39" s="143" t="s">
        <v>137</v>
      </c>
      <c r="E39" s="136">
        <v>3217.5</v>
      </c>
      <c r="F39" s="132"/>
      <c r="G39" s="132"/>
      <c r="H39" s="113"/>
      <c r="I39" s="112"/>
      <c r="J39" s="112"/>
      <c r="K39" s="113"/>
      <c r="L39" s="112"/>
      <c r="M39" s="112"/>
      <c r="N39" s="112"/>
      <c r="O39" s="112"/>
      <c r="P39" s="112"/>
      <c r="Q39" s="22"/>
      <c r="R39" s="36"/>
    </row>
    <row r="40" spans="1:18" s="20" customFormat="1" ht="15.6" x14ac:dyDescent="0.25">
      <c r="A40" s="141" t="s">
        <v>92</v>
      </c>
      <c r="B40" s="133" t="s">
        <v>142</v>
      </c>
      <c r="C40" s="176" t="s">
        <v>143</v>
      </c>
      <c r="D40" s="134" t="s">
        <v>137</v>
      </c>
      <c r="E40" s="136">
        <v>3217.5</v>
      </c>
      <c r="F40" s="132"/>
      <c r="G40" s="132"/>
      <c r="H40" s="113"/>
      <c r="I40" s="112"/>
      <c r="J40" s="112"/>
      <c r="K40" s="113"/>
      <c r="L40" s="112"/>
      <c r="M40" s="112"/>
      <c r="N40" s="112"/>
      <c r="O40" s="112"/>
      <c r="P40" s="112"/>
      <c r="Q40" s="22"/>
      <c r="R40" s="36"/>
    </row>
    <row r="41" spans="1:18" s="20" customFormat="1" ht="27.6" x14ac:dyDescent="0.25">
      <c r="A41" s="141" t="s">
        <v>93</v>
      </c>
      <c r="B41" s="141" t="s">
        <v>127</v>
      </c>
      <c r="C41" s="142" t="s">
        <v>144</v>
      </c>
      <c r="D41" s="143" t="s">
        <v>137</v>
      </c>
      <c r="E41" s="136">
        <v>197</v>
      </c>
      <c r="F41" s="112"/>
      <c r="G41" s="112"/>
      <c r="H41" s="113"/>
      <c r="I41" s="112"/>
      <c r="J41" s="112"/>
      <c r="K41" s="113"/>
      <c r="L41" s="112"/>
      <c r="M41" s="112"/>
      <c r="N41" s="114"/>
      <c r="O41" s="112"/>
      <c r="P41" s="112"/>
      <c r="Q41" s="22"/>
      <c r="R41" s="36"/>
    </row>
    <row r="42" spans="1:18" s="163" customFormat="1" ht="13.8" x14ac:dyDescent="0.25">
      <c r="A42" s="157"/>
      <c r="B42" s="157"/>
      <c r="C42" s="174" t="s">
        <v>130</v>
      </c>
      <c r="D42" s="155" t="s">
        <v>69</v>
      </c>
      <c r="E42" s="156"/>
      <c r="F42" s="158"/>
      <c r="G42" s="158"/>
      <c r="H42" s="159"/>
      <c r="I42" s="166"/>
      <c r="J42" s="158"/>
      <c r="K42" s="159"/>
      <c r="L42" s="158"/>
      <c r="M42" s="158"/>
      <c r="N42" s="166"/>
      <c r="O42" s="158"/>
      <c r="P42" s="158"/>
      <c r="Q42" s="167"/>
      <c r="R42" s="162"/>
    </row>
    <row r="43" spans="1:18" s="20" customFormat="1" ht="13.8" x14ac:dyDescent="0.25">
      <c r="A43" s="133" t="s">
        <v>94</v>
      </c>
      <c r="B43" s="133" t="s">
        <v>110</v>
      </c>
      <c r="C43" s="137" t="s">
        <v>145</v>
      </c>
      <c r="D43" s="134" t="s">
        <v>35</v>
      </c>
      <c r="E43" s="136">
        <v>25</v>
      </c>
      <c r="F43" s="112"/>
      <c r="G43" s="112"/>
      <c r="H43" s="113"/>
      <c r="I43" s="112"/>
      <c r="J43" s="112"/>
      <c r="K43" s="113"/>
      <c r="L43" s="112"/>
      <c r="M43" s="112"/>
      <c r="N43" s="112"/>
      <c r="O43" s="112"/>
      <c r="P43" s="112"/>
      <c r="Q43" s="22"/>
      <c r="R43" s="36"/>
    </row>
    <row r="44" spans="1:18" ht="13.8" x14ac:dyDescent="0.25">
      <c r="A44" s="133" t="s">
        <v>95</v>
      </c>
      <c r="B44" s="133" t="s">
        <v>110</v>
      </c>
      <c r="C44" s="137" t="s">
        <v>146</v>
      </c>
      <c r="D44" s="134" t="s">
        <v>61</v>
      </c>
      <c r="E44" s="136">
        <v>2</v>
      </c>
      <c r="F44" s="112"/>
      <c r="G44" s="112"/>
      <c r="H44" s="113"/>
      <c r="I44" s="115"/>
      <c r="J44" s="112"/>
      <c r="K44" s="113"/>
      <c r="L44" s="112"/>
      <c r="M44" s="112"/>
      <c r="N44" s="115"/>
      <c r="O44" s="112"/>
      <c r="P44" s="112"/>
      <c r="Q44" s="22"/>
      <c r="R44" s="36"/>
    </row>
    <row r="45" spans="1:18" ht="13.8" x14ac:dyDescent="0.25">
      <c r="A45" s="133" t="s">
        <v>96</v>
      </c>
      <c r="B45" s="141" t="s">
        <v>129</v>
      </c>
      <c r="C45" s="137" t="s">
        <v>147</v>
      </c>
      <c r="D45" s="134" t="s">
        <v>35</v>
      </c>
      <c r="E45" s="136">
        <v>20</v>
      </c>
      <c r="F45" s="112"/>
      <c r="G45" s="112"/>
      <c r="H45" s="113"/>
      <c r="I45" s="115"/>
      <c r="J45" s="112"/>
      <c r="K45" s="113"/>
      <c r="L45" s="112"/>
      <c r="M45" s="112"/>
      <c r="N45" s="115"/>
      <c r="O45" s="112"/>
      <c r="P45" s="112"/>
      <c r="Q45" s="22"/>
      <c r="R45" s="36"/>
    </row>
    <row r="46" spans="1:18" ht="13.8" x14ac:dyDescent="0.25">
      <c r="A46" s="133" t="s">
        <v>124</v>
      </c>
      <c r="B46" s="141" t="s">
        <v>129</v>
      </c>
      <c r="C46" s="137" t="s">
        <v>148</v>
      </c>
      <c r="D46" s="134" t="s">
        <v>35</v>
      </c>
      <c r="E46" s="136">
        <v>10</v>
      </c>
      <c r="F46" s="112"/>
      <c r="G46" s="112"/>
      <c r="H46" s="113"/>
      <c r="I46" s="115"/>
      <c r="J46" s="112"/>
      <c r="K46" s="113"/>
      <c r="L46" s="112"/>
      <c r="M46" s="112"/>
      <c r="N46" s="115"/>
      <c r="O46" s="112"/>
      <c r="P46" s="112"/>
      <c r="Q46" s="22"/>
      <c r="R46" s="36"/>
    </row>
    <row r="47" spans="1:18" ht="13.8" x14ac:dyDescent="0.25">
      <c r="A47" s="133" t="s">
        <v>126</v>
      </c>
      <c r="B47" s="141" t="s">
        <v>129</v>
      </c>
      <c r="C47" s="137" t="s">
        <v>131</v>
      </c>
      <c r="D47" s="134" t="s">
        <v>61</v>
      </c>
      <c r="E47" s="136">
        <v>2</v>
      </c>
      <c r="F47" s="112"/>
      <c r="G47" s="112"/>
      <c r="H47" s="113"/>
      <c r="I47" s="115"/>
      <c r="J47" s="112"/>
      <c r="K47" s="113"/>
      <c r="L47" s="112"/>
      <c r="M47" s="112"/>
      <c r="N47" s="115"/>
      <c r="O47" s="112"/>
      <c r="P47" s="112"/>
      <c r="Q47" s="22"/>
      <c r="R47" s="36"/>
    </row>
    <row r="48" spans="1:18" ht="13.8" x14ac:dyDescent="0.25">
      <c r="A48" s="133" t="s">
        <v>128</v>
      </c>
      <c r="B48" s="141" t="s">
        <v>129</v>
      </c>
      <c r="C48" s="137" t="s">
        <v>149</v>
      </c>
      <c r="D48" s="134" t="s">
        <v>61</v>
      </c>
      <c r="E48" s="136">
        <v>1</v>
      </c>
      <c r="F48" s="112"/>
      <c r="G48" s="112"/>
      <c r="H48" s="113"/>
      <c r="I48" s="115"/>
      <c r="J48" s="112"/>
      <c r="K48" s="113"/>
      <c r="L48" s="112"/>
      <c r="M48" s="112"/>
      <c r="N48" s="115"/>
      <c r="O48" s="112"/>
      <c r="P48" s="112"/>
      <c r="Q48" s="22"/>
      <c r="R48" s="36"/>
    </row>
    <row r="49" spans="1:237" ht="13.8" x14ac:dyDescent="0.25">
      <c r="A49" s="133"/>
      <c r="B49" s="141"/>
      <c r="C49" s="137"/>
      <c r="D49" s="134"/>
      <c r="E49" s="136"/>
      <c r="F49" s="112"/>
      <c r="G49" s="112"/>
      <c r="H49" s="113"/>
      <c r="I49" s="115"/>
      <c r="J49" s="112"/>
      <c r="K49" s="113"/>
      <c r="L49" s="112"/>
      <c r="M49" s="112"/>
      <c r="N49" s="115"/>
      <c r="O49" s="112"/>
      <c r="P49" s="112"/>
      <c r="Q49" s="22"/>
      <c r="R49" s="36"/>
    </row>
    <row r="50" spans="1:237" s="29" customFormat="1" ht="12.75" customHeight="1" x14ac:dyDescent="0.25">
      <c r="A50" s="52"/>
      <c r="B50" s="171"/>
      <c r="C50" s="53" t="s">
        <v>33</v>
      </c>
      <c r="D50" s="54"/>
      <c r="E50" s="131"/>
      <c r="F50" s="116"/>
      <c r="G50" s="116"/>
      <c r="H50" s="116"/>
      <c r="I50" s="116"/>
      <c r="J50" s="116"/>
      <c r="K50" s="116"/>
      <c r="L50" s="117"/>
      <c r="M50" s="117"/>
      <c r="N50" s="117"/>
      <c r="O50" s="117"/>
      <c r="P50" s="117"/>
      <c r="Q50" s="27"/>
    </row>
    <row r="51" spans="1:237" s="30" customFormat="1" ht="12.75" customHeight="1" x14ac:dyDescent="0.25">
      <c r="A51" s="230" t="s">
        <v>43</v>
      </c>
      <c r="B51" s="231"/>
      <c r="C51" s="232"/>
      <c r="D51" s="57">
        <v>0</v>
      </c>
      <c r="E51" s="55"/>
      <c r="F51" s="116"/>
      <c r="G51" s="116"/>
      <c r="H51" s="116"/>
      <c r="I51" s="116"/>
      <c r="J51" s="116"/>
      <c r="K51" s="116"/>
      <c r="L51" s="117"/>
      <c r="M51" s="117"/>
      <c r="N51" s="117"/>
      <c r="O51" s="117"/>
      <c r="P51" s="116"/>
      <c r="Q51" s="31"/>
      <c r="R51" s="37"/>
    </row>
    <row r="52" spans="1:237" ht="12.75" customHeight="1" x14ac:dyDescent="0.25">
      <c r="A52" s="233" t="s">
        <v>34</v>
      </c>
      <c r="B52" s="234"/>
      <c r="C52" s="235"/>
      <c r="D52" s="58" t="s">
        <v>54</v>
      </c>
      <c r="E52" s="56"/>
      <c r="F52" s="56"/>
      <c r="G52" s="56"/>
      <c r="H52" s="56"/>
      <c r="I52" s="56"/>
      <c r="J52" s="56"/>
      <c r="K52" s="56"/>
      <c r="L52" s="56">
        <f>SUM(L20:L51)</f>
        <v>0</v>
      </c>
      <c r="M52" s="56">
        <f>SUM(M21:M51)</f>
        <v>0</v>
      </c>
      <c r="N52" s="56">
        <f t="shared" ref="N52:P52" si="0">SUM(N21:N51)</f>
        <v>0</v>
      </c>
      <c r="O52" s="56">
        <f t="shared" si="0"/>
        <v>0</v>
      </c>
      <c r="P52" s="56">
        <f t="shared" si="0"/>
        <v>0</v>
      </c>
    </row>
    <row r="53" spans="1:237" ht="12" customHeight="1" x14ac:dyDescent="0.25">
      <c r="A53" s="50"/>
      <c r="B53" s="50"/>
      <c r="C53" s="50"/>
      <c r="D53" s="50"/>
      <c r="E53" s="51"/>
      <c r="F53" s="50"/>
      <c r="G53" s="50"/>
      <c r="H53" s="50"/>
      <c r="I53" s="50"/>
      <c r="J53" s="50"/>
      <c r="K53" s="50"/>
      <c r="L53" s="50"/>
      <c r="M53" s="50"/>
      <c r="N53" s="50"/>
      <c r="O53" s="50"/>
      <c r="P53" s="50"/>
    </row>
    <row r="54" spans="1:237" s="27" customFormat="1" ht="60.75" customHeight="1" x14ac:dyDescent="0.25">
      <c r="A54" s="236" t="s">
        <v>68</v>
      </c>
      <c r="B54" s="236"/>
      <c r="C54" s="236"/>
      <c r="D54" s="236"/>
      <c r="E54" s="236"/>
      <c r="F54" s="236"/>
      <c r="G54" s="236"/>
      <c r="H54" s="236"/>
      <c r="I54" s="236"/>
      <c r="J54" s="236"/>
      <c r="K54" s="236"/>
      <c r="L54" s="236"/>
      <c r="M54" s="236"/>
      <c r="N54" s="236"/>
      <c r="O54" s="236"/>
      <c r="P54" s="236"/>
      <c r="R54" s="33"/>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8"/>
      <c r="BX54" s="28"/>
      <c r="BY54" s="28"/>
      <c r="BZ54" s="28"/>
      <c r="CA54" s="28"/>
      <c r="CB54" s="28"/>
      <c r="CC54" s="28"/>
      <c r="CD54" s="28"/>
      <c r="CE54" s="28"/>
      <c r="CF54" s="28"/>
      <c r="CG54" s="28"/>
      <c r="CH54" s="28"/>
      <c r="CI54" s="28"/>
      <c r="CJ54" s="28"/>
      <c r="CK54" s="28"/>
      <c r="CL54" s="28"/>
      <c r="CM54" s="28"/>
      <c r="CN54" s="28"/>
      <c r="CO54" s="28"/>
      <c r="CP54" s="28"/>
      <c r="CQ54" s="28"/>
      <c r="CR54" s="28"/>
      <c r="CS54" s="28"/>
      <c r="CT54" s="28"/>
      <c r="CU54" s="28"/>
      <c r="CV54" s="28"/>
      <c r="CW54" s="28"/>
      <c r="CX54" s="28"/>
      <c r="CY54" s="28"/>
      <c r="CZ54" s="28"/>
      <c r="DA54" s="28"/>
      <c r="DB54" s="28"/>
      <c r="DC54" s="28"/>
      <c r="DD54" s="28"/>
      <c r="DE54" s="28"/>
      <c r="DF54" s="28"/>
      <c r="DG54" s="28"/>
      <c r="DH54" s="28"/>
      <c r="DI54" s="28"/>
      <c r="DJ54" s="28"/>
      <c r="DK54" s="28"/>
      <c r="DL54" s="28"/>
      <c r="DM54" s="28"/>
      <c r="DN54" s="28"/>
      <c r="DO54" s="28"/>
      <c r="DP54" s="28"/>
      <c r="DQ54" s="28"/>
      <c r="DR54" s="28"/>
      <c r="DS54" s="28"/>
      <c r="DT54" s="28"/>
      <c r="DU54" s="28"/>
      <c r="DV54" s="28"/>
      <c r="DW54" s="28"/>
      <c r="DX54" s="28"/>
      <c r="DY54" s="28"/>
      <c r="DZ54" s="28"/>
      <c r="EA54" s="28"/>
      <c r="EB54" s="28"/>
      <c r="EC54" s="28"/>
      <c r="ED54" s="28"/>
      <c r="EE54" s="28"/>
      <c r="EF54" s="28"/>
      <c r="EG54" s="28"/>
      <c r="EH54" s="28"/>
      <c r="EI54" s="28"/>
      <c r="EJ54" s="28"/>
      <c r="EK54" s="28"/>
      <c r="EL54" s="28"/>
      <c r="EM54" s="28"/>
      <c r="EN54" s="28"/>
      <c r="EO54" s="28"/>
      <c r="EP54" s="28"/>
      <c r="EQ54" s="28"/>
      <c r="ER54" s="28"/>
      <c r="ES54" s="28"/>
      <c r="ET54" s="28"/>
      <c r="EU54" s="28"/>
      <c r="EV54" s="28"/>
      <c r="EW54" s="28"/>
      <c r="EX54" s="28"/>
      <c r="EY54" s="28"/>
      <c r="EZ54" s="28"/>
      <c r="FA54" s="28"/>
      <c r="FB54" s="28"/>
      <c r="FC54" s="28"/>
      <c r="FD54" s="28"/>
      <c r="FE54" s="28"/>
      <c r="FF54" s="28"/>
      <c r="FG54" s="28"/>
      <c r="FH54" s="28"/>
      <c r="FI54" s="28"/>
      <c r="FJ54" s="28"/>
      <c r="FK54" s="28"/>
      <c r="FL54" s="28"/>
      <c r="FM54" s="28"/>
      <c r="FN54" s="28"/>
      <c r="FO54" s="28"/>
      <c r="FP54" s="28"/>
      <c r="FQ54" s="28"/>
      <c r="FR54" s="28"/>
      <c r="FS54" s="28"/>
      <c r="FT54" s="28"/>
      <c r="FU54" s="28"/>
      <c r="FV54" s="28"/>
      <c r="FW54" s="28"/>
      <c r="FX54" s="28"/>
      <c r="FY54" s="28"/>
      <c r="FZ54" s="28"/>
      <c r="GA54" s="28"/>
      <c r="GB54" s="28"/>
      <c r="GC54" s="28"/>
      <c r="GD54" s="28"/>
      <c r="GE54" s="28"/>
      <c r="GF54" s="28"/>
      <c r="GG54" s="28"/>
      <c r="GH54" s="28"/>
      <c r="GI54" s="28"/>
      <c r="GJ54" s="28"/>
      <c r="GK54" s="28"/>
      <c r="GL54" s="28"/>
      <c r="GM54" s="28"/>
      <c r="GN54" s="28"/>
      <c r="GO54" s="28"/>
      <c r="GP54" s="28"/>
      <c r="GQ54" s="28"/>
      <c r="GR54" s="28"/>
      <c r="GS54" s="28"/>
      <c r="GT54" s="28"/>
      <c r="GU54" s="28"/>
      <c r="GV54" s="28"/>
      <c r="GW54" s="28"/>
      <c r="GX54" s="28"/>
      <c r="GY54" s="28"/>
      <c r="GZ54" s="28"/>
      <c r="HA54" s="28"/>
      <c r="HB54" s="28"/>
      <c r="HC54" s="28"/>
      <c r="HD54" s="28"/>
      <c r="HE54" s="28"/>
      <c r="HF54" s="28"/>
      <c r="HG54" s="28"/>
      <c r="HH54" s="28"/>
      <c r="HI54" s="28"/>
      <c r="HJ54" s="28"/>
      <c r="HK54" s="28"/>
      <c r="HL54" s="28"/>
      <c r="HM54" s="28"/>
      <c r="HN54" s="28"/>
      <c r="HO54" s="28"/>
      <c r="HP54" s="28"/>
      <c r="HQ54" s="28"/>
      <c r="HR54" s="28"/>
      <c r="HS54" s="28"/>
      <c r="HT54" s="28"/>
      <c r="HU54" s="28"/>
      <c r="HV54" s="28"/>
      <c r="HW54" s="28"/>
      <c r="HX54" s="28"/>
      <c r="HY54" s="28"/>
      <c r="HZ54" s="28"/>
      <c r="IA54" s="28"/>
      <c r="IB54" s="28"/>
      <c r="IC54" s="28"/>
    </row>
    <row r="55" spans="1:237" s="27" customFormat="1" ht="5.25" customHeight="1" x14ac:dyDescent="0.25">
      <c r="A55" s="50"/>
      <c r="B55" s="50"/>
      <c r="C55" s="50"/>
      <c r="D55" s="50"/>
      <c r="E55" s="51"/>
      <c r="F55" s="50"/>
      <c r="G55" s="50"/>
      <c r="H55" s="50"/>
      <c r="I55" s="50"/>
      <c r="J55" s="50"/>
      <c r="K55" s="50"/>
      <c r="L55" s="50"/>
      <c r="M55" s="50"/>
      <c r="N55" s="50"/>
      <c r="O55" s="50"/>
      <c r="P55" s="50"/>
      <c r="R55" s="33"/>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c r="DL55" s="28"/>
      <c r="DM55" s="28"/>
      <c r="DN55" s="28"/>
      <c r="DO55" s="28"/>
      <c r="DP55" s="28"/>
      <c r="DQ55" s="28"/>
      <c r="DR55" s="28"/>
      <c r="DS55" s="28"/>
      <c r="DT55" s="28"/>
      <c r="DU55" s="28"/>
      <c r="DV55" s="28"/>
      <c r="DW55" s="28"/>
      <c r="DX55" s="28"/>
      <c r="DY55" s="28"/>
      <c r="DZ55" s="28"/>
      <c r="EA55" s="28"/>
      <c r="EB55" s="28"/>
      <c r="EC55" s="28"/>
      <c r="ED55" s="28"/>
      <c r="EE55" s="28"/>
      <c r="EF55" s="28"/>
      <c r="EG55" s="28"/>
      <c r="EH55" s="28"/>
      <c r="EI55" s="28"/>
      <c r="EJ55" s="28"/>
      <c r="EK55" s="28"/>
      <c r="EL55" s="28"/>
      <c r="EM55" s="28"/>
      <c r="EN55" s="28"/>
      <c r="EO55" s="28"/>
      <c r="EP55" s="28"/>
      <c r="EQ55" s="28"/>
      <c r="ER55" s="28"/>
      <c r="ES55" s="28"/>
      <c r="ET55" s="28"/>
      <c r="EU55" s="28"/>
      <c r="EV55" s="28"/>
      <c r="EW55" s="28"/>
      <c r="EX55" s="28"/>
      <c r="EY55" s="28"/>
      <c r="EZ55" s="28"/>
      <c r="FA55" s="28"/>
      <c r="FB55" s="28"/>
      <c r="FC55" s="28"/>
      <c r="FD55" s="28"/>
      <c r="FE55" s="28"/>
      <c r="FF55" s="28"/>
      <c r="FG55" s="28"/>
      <c r="FH55" s="28"/>
      <c r="FI55" s="28"/>
      <c r="FJ55" s="28"/>
      <c r="FK55" s="28"/>
      <c r="FL55" s="28"/>
      <c r="FM55" s="28"/>
      <c r="FN55" s="28"/>
      <c r="FO55" s="28"/>
      <c r="FP55" s="28"/>
      <c r="FQ55" s="28"/>
      <c r="FR55" s="28"/>
      <c r="FS55" s="28"/>
      <c r="FT55" s="28"/>
      <c r="FU55" s="28"/>
      <c r="FV55" s="28"/>
      <c r="FW55" s="28"/>
      <c r="FX55" s="28"/>
      <c r="FY55" s="28"/>
      <c r="FZ55" s="28"/>
      <c r="GA55" s="28"/>
      <c r="GB55" s="28"/>
      <c r="GC55" s="28"/>
      <c r="GD55" s="28"/>
      <c r="GE55" s="28"/>
      <c r="GF55" s="28"/>
      <c r="GG55" s="28"/>
      <c r="GH55" s="28"/>
      <c r="GI55" s="28"/>
      <c r="GJ55" s="28"/>
      <c r="GK55" s="28"/>
      <c r="GL55" s="28"/>
      <c r="GM55" s="28"/>
      <c r="GN55" s="28"/>
      <c r="GO55" s="28"/>
      <c r="GP55" s="28"/>
      <c r="GQ55" s="28"/>
      <c r="GR55" s="28"/>
      <c r="GS55" s="28"/>
      <c r="GT55" s="28"/>
      <c r="GU55" s="28"/>
      <c r="GV55" s="28"/>
      <c r="GW55" s="28"/>
      <c r="GX55" s="28"/>
      <c r="GY55" s="28"/>
      <c r="GZ55" s="28"/>
      <c r="HA55" s="28"/>
      <c r="HB55" s="28"/>
      <c r="HC55" s="28"/>
      <c r="HD55" s="28"/>
      <c r="HE55" s="28"/>
      <c r="HF55" s="28"/>
      <c r="HG55" s="28"/>
      <c r="HH55" s="28"/>
      <c r="HI55" s="28"/>
      <c r="HJ55" s="28"/>
      <c r="HK55" s="28"/>
      <c r="HL55" s="28"/>
      <c r="HM55" s="28"/>
      <c r="HN55" s="28"/>
      <c r="HO55" s="28"/>
      <c r="HP55" s="28"/>
      <c r="HQ55" s="28"/>
      <c r="HR55" s="28"/>
      <c r="HS55" s="28"/>
      <c r="HT55" s="28"/>
      <c r="HU55" s="28"/>
      <c r="HV55" s="28"/>
      <c r="HW55" s="28"/>
      <c r="HX55" s="28"/>
      <c r="HY55" s="28"/>
      <c r="HZ55" s="28"/>
      <c r="IA55" s="28"/>
      <c r="IB55" s="28"/>
      <c r="IC55" s="28"/>
    </row>
    <row r="56" spans="1:237" s="27" customFormat="1" ht="14.25" customHeight="1" x14ac:dyDescent="0.25">
      <c r="A56" s="50"/>
      <c r="B56" s="50"/>
      <c r="C56" s="50"/>
      <c r="D56" s="50"/>
      <c r="E56" s="50"/>
      <c r="F56" s="200" t="s">
        <v>36</v>
      </c>
      <c r="G56" s="200"/>
      <c r="H56" s="201"/>
      <c r="I56" s="201"/>
      <c r="J56" s="201"/>
      <c r="K56" s="201"/>
      <c r="L56" s="201"/>
      <c r="M56" s="200" t="s">
        <v>37</v>
      </c>
      <c r="N56" s="200"/>
      <c r="O56" s="202"/>
      <c r="P56" s="202"/>
      <c r="R56" s="33"/>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c r="FH56" s="28"/>
      <c r="FI56" s="28"/>
      <c r="FJ56" s="28"/>
      <c r="FK56" s="28"/>
      <c r="FL56" s="28"/>
      <c r="FM56" s="28"/>
      <c r="FN56" s="28"/>
      <c r="FO56" s="28"/>
      <c r="FP56" s="28"/>
      <c r="FQ56" s="28"/>
      <c r="FR56" s="28"/>
      <c r="FS56" s="28"/>
      <c r="FT56" s="28"/>
      <c r="FU56" s="28"/>
      <c r="FV56" s="28"/>
      <c r="FW56" s="28"/>
      <c r="FX56" s="28"/>
      <c r="FY56" s="28"/>
      <c r="FZ56" s="28"/>
      <c r="GA56" s="28"/>
      <c r="GB56" s="28"/>
      <c r="GC56" s="28"/>
      <c r="GD56" s="28"/>
      <c r="GE56" s="28"/>
      <c r="GF56" s="28"/>
      <c r="GG56" s="28"/>
      <c r="GH56" s="28"/>
      <c r="GI56" s="28"/>
      <c r="GJ56" s="28"/>
      <c r="GK56" s="28"/>
      <c r="GL56" s="28"/>
      <c r="GM56" s="28"/>
      <c r="GN56" s="28"/>
      <c r="GO56" s="28"/>
      <c r="GP56" s="28"/>
      <c r="GQ56" s="28"/>
      <c r="GR56" s="28"/>
      <c r="GS56" s="28"/>
      <c r="GT56" s="28"/>
      <c r="GU56" s="28"/>
      <c r="GV56" s="28"/>
      <c r="GW56" s="28"/>
      <c r="GX56" s="28"/>
      <c r="GY56" s="28"/>
      <c r="GZ56" s="28"/>
      <c r="HA56" s="28"/>
      <c r="HB56" s="28"/>
      <c r="HC56" s="28"/>
      <c r="HD56" s="28"/>
      <c r="HE56" s="28"/>
      <c r="HF56" s="28"/>
      <c r="HG56" s="28"/>
      <c r="HH56" s="28"/>
      <c r="HI56" s="28"/>
      <c r="HJ56" s="28"/>
      <c r="HK56" s="28"/>
      <c r="HL56" s="28"/>
      <c r="HM56" s="28"/>
      <c r="HN56" s="28"/>
      <c r="HO56" s="28"/>
      <c r="HP56" s="28"/>
      <c r="HQ56" s="28"/>
      <c r="HR56" s="28"/>
      <c r="HS56" s="28"/>
      <c r="HT56" s="28"/>
      <c r="HU56" s="28"/>
      <c r="HV56" s="28"/>
      <c r="HW56" s="28"/>
      <c r="HX56" s="28"/>
      <c r="HY56" s="28"/>
      <c r="HZ56" s="28"/>
      <c r="IA56" s="28"/>
      <c r="IB56" s="28"/>
      <c r="IC56" s="28"/>
    </row>
    <row r="57" spans="1:237" s="27" customFormat="1" ht="13.2" customHeight="1" x14ac:dyDescent="0.25">
      <c r="A57" s="50"/>
      <c r="B57" s="50"/>
      <c r="C57" s="50"/>
      <c r="D57" s="50"/>
      <c r="E57" s="50"/>
      <c r="F57" s="50"/>
      <c r="G57" s="50"/>
      <c r="H57" s="227" t="s">
        <v>45</v>
      </c>
      <c r="I57" s="227"/>
      <c r="J57" s="227"/>
      <c r="K57" s="227"/>
      <c r="L57" s="227"/>
      <c r="M57" s="50"/>
      <c r="N57" s="50"/>
      <c r="O57" s="50"/>
      <c r="P57" s="50"/>
      <c r="R57" s="33"/>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8"/>
      <c r="BL57" s="28"/>
      <c r="BM57" s="28"/>
      <c r="BN57" s="28"/>
      <c r="BO57" s="28"/>
      <c r="BP57" s="28"/>
      <c r="BQ57" s="28"/>
      <c r="BR57" s="28"/>
      <c r="BS57" s="28"/>
      <c r="BT57" s="28"/>
      <c r="BU57" s="28"/>
      <c r="BV57" s="28"/>
      <c r="BW57" s="28"/>
      <c r="BX57" s="28"/>
      <c r="BY57" s="28"/>
      <c r="BZ57" s="28"/>
      <c r="CA57" s="28"/>
      <c r="CB57" s="28"/>
      <c r="CC57" s="28"/>
      <c r="CD57" s="28"/>
      <c r="CE57" s="28"/>
      <c r="CF57" s="28"/>
      <c r="CG57" s="28"/>
      <c r="CH57" s="28"/>
      <c r="CI57" s="28"/>
      <c r="CJ57" s="28"/>
      <c r="CK57" s="28"/>
      <c r="CL57" s="28"/>
      <c r="CM57" s="28"/>
      <c r="CN57" s="28"/>
      <c r="CO57" s="28"/>
      <c r="CP57" s="28"/>
      <c r="CQ57" s="28"/>
      <c r="CR57" s="28"/>
      <c r="CS57" s="28"/>
      <c r="CT57" s="28"/>
      <c r="CU57" s="28"/>
      <c r="CV57" s="28"/>
      <c r="CW57" s="28"/>
      <c r="CX57" s="28"/>
      <c r="CY57" s="28"/>
      <c r="CZ57" s="28"/>
      <c r="DA57" s="28"/>
      <c r="DB57" s="28"/>
      <c r="DC57" s="28"/>
      <c r="DD57" s="28"/>
      <c r="DE57" s="28"/>
      <c r="DF57" s="28"/>
      <c r="DG57" s="28"/>
      <c r="DH57" s="28"/>
      <c r="DI57" s="28"/>
      <c r="DJ57" s="28"/>
      <c r="DK57" s="28"/>
      <c r="DL57" s="28"/>
      <c r="DM57" s="28"/>
      <c r="DN57" s="28"/>
      <c r="DO57" s="28"/>
      <c r="DP57" s="28"/>
      <c r="DQ57" s="28"/>
      <c r="DR57" s="28"/>
      <c r="DS57" s="28"/>
      <c r="DT57" s="28"/>
      <c r="DU57" s="28"/>
      <c r="DV57" s="28"/>
      <c r="DW57" s="28"/>
      <c r="DX57" s="28"/>
      <c r="DY57" s="28"/>
      <c r="DZ57" s="28"/>
      <c r="EA57" s="28"/>
      <c r="EB57" s="28"/>
      <c r="EC57" s="28"/>
      <c r="ED57" s="28"/>
      <c r="EE57" s="28"/>
      <c r="EF57" s="28"/>
      <c r="EG57" s="28"/>
      <c r="EH57" s="28"/>
      <c r="EI57" s="28"/>
      <c r="EJ57" s="28"/>
      <c r="EK57" s="28"/>
      <c r="EL57" s="28"/>
      <c r="EM57" s="28"/>
      <c r="EN57" s="28"/>
      <c r="EO57" s="28"/>
      <c r="EP57" s="28"/>
      <c r="EQ57" s="28"/>
      <c r="ER57" s="28"/>
      <c r="ES57" s="28"/>
      <c r="ET57" s="28"/>
      <c r="EU57" s="28"/>
      <c r="EV57" s="28"/>
      <c r="EW57" s="28"/>
      <c r="EX57" s="28"/>
      <c r="EY57" s="28"/>
      <c r="EZ57" s="28"/>
      <c r="FA57" s="28"/>
      <c r="FB57" s="28"/>
      <c r="FC57" s="28"/>
      <c r="FD57" s="28"/>
      <c r="FE57" s="28"/>
      <c r="FF57" s="28"/>
      <c r="FG57" s="28"/>
      <c r="FH57" s="28"/>
      <c r="FI57" s="28"/>
      <c r="FJ57" s="28"/>
      <c r="FK57" s="28"/>
      <c r="FL57" s="28"/>
      <c r="FM57" s="28"/>
      <c r="FN57" s="28"/>
      <c r="FO57" s="28"/>
      <c r="FP57" s="28"/>
      <c r="FQ57" s="28"/>
      <c r="FR57" s="28"/>
      <c r="FS57" s="28"/>
      <c r="FT57" s="28"/>
      <c r="FU57" s="28"/>
      <c r="FV57" s="28"/>
      <c r="FW57" s="28"/>
      <c r="FX57" s="28"/>
      <c r="FY57" s="28"/>
      <c r="FZ57" s="28"/>
      <c r="GA57" s="28"/>
      <c r="GB57" s="28"/>
      <c r="GC57" s="28"/>
      <c r="GD57" s="28"/>
      <c r="GE57" s="28"/>
      <c r="GF57" s="28"/>
      <c r="GG57" s="28"/>
      <c r="GH57" s="28"/>
      <c r="GI57" s="28"/>
      <c r="GJ57" s="28"/>
      <c r="GK57" s="28"/>
      <c r="GL57" s="28"/>
      <c r="GM57" s="28"/>
      <c r="GN57" s="28"/>
      <c r="GO57" s="28"/>
      <c r="GP57" s="28"/>
      <c r="GQ57" s="28"/>
      <c r="GR57" s="28"/>
      <c r="GS57" s="28"/>
      <c r="GT57" s="28"/>
      <c r="GU57" s="28"/>
      <c r="GV57" s="28"/>
      <c r="GW57" s="28"/>
      <c r="GX57" s="28"/>
      <c r="GY57" s="28"/>
      <c r="GZ57" s="28"/>
      <c r="HA57" s="28"/>
      <c r="HB57" s="28"/>
      <c r="HC57" s="28"/>
      <c r="HD57" s="28"/>
      <c r="HE57" s="28"/>
      <c r="HF57" s="28"/>
      <c r="HG57" s="28"/>
      <c r="HH57" s="28"/>
      <c r="HI57" s="28"/>
      <c r="HJ57" s="28"/>
      <c r="HK57" s="28"/>
      <c r="HL57" s="28"/>
      <c r="HM57" s="28"/>
      <c r="HN57" s="28"/>
      <c r="HO57" s="28"/>
      <c r="HP57" s="28"/>
      <c r="HQ57" s="28"/>
      <c r="HR57" s="28"/>
      <c r="HS57" s="28"/>
      <c r="HT57" s="28"/>
      <c r="HU57" s="28"/>
      <c r="HV57" s="28"/>
      <c r="HW57" s="28"/>
      <c r="HX57" s="28"/>
      <c r="HY57" s="28"/>
      <c r="HZ57" s="28"/>
      <c r="IA57" s="28"/>
      <c r="IB57" s="28"/>
      <c r="IC57" s="28"/>
    </row>
    <row r="58" spans="1:237" s="27" customFormat="1" x14ac:dyDescent="0.25">
      <c r="A58" s="28"/>
      <c r="B58" s="28"/>
      <c r="C58" s="28"/>
      <c r="D58" s="28"/>
      <c r="E58" s="38"/>
      <c r="F58" s="39"/>
      <c r="G58" s="39"/>
      <c r="H58" s="39"/>
      <c r="I58" s="39"/>
      <c r="J58" s="39"/>
      <c r="K58" s="39"/>
      <c r="L58" s="39"/>
      <c r="M58" s="28"/>
      <c r="N58" s="28"/>
      <c r="O58" s="28"/>
      <c r="P58" s="28"/>
      <c r="R58" s="33"/>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8"/>
      <c r="BL58" s="28"/>
      <c r="BM58" s="28"/>
      <c r="BN58" s="28"/>
      <c r="BO58" s="28"/>
      <c r="BP58" s="28"/>
      <c r="BQ58" s="28"/>
      <c r="BR58" s="28"/>
      <c r="BS58" s="28"/>
      <c r="BT58" s="28"/>
      <c r="BU58" s="28"/>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c r="DZ58" s="28"/>
      <c r="EA58" s="28"/>
      <c r="EB58" s="28"/>
      <c r="EC58" s="28"/>
      <c r="ED58" s="28"/>
      <c r="EE58" s="28"/>
      <c r="EF58" s="28"/>
      <c r="EG58" s="28"/>
      <c r="EH58" s="28"/>
      <c r="EI58" s="28"/>
      <c r="EJ58" s="28"/>
      <c r="EK58" s="28"/>
      <c r="EL58" s="28"/>
      <c r="EM58" s="28"/>
      <c r="EN58" s="28"/>
      <c r="EO58" s="28"/>
      <c r="EP58" s="28"/>
      <c r="EQ58" s="28"/>
      <c r="ER58" s="28"/>
      <c r="ES58" s="28"/>
      <c r="ET58" s="28"/>
      <c r="EU58" s="28"/>
      <c r="EV58" s="28"/>
      <c r="EW58" s="28"/>
      <c r="EX58" s="28"/>
      <c r="EY58" s="28"/>
      <c r="EZ58" s="28"/>
      <c r="FA58" s="28"/>
      <c r="FB58" s="28"/>
      <c r="FC58" s="28"/>
      <c r="FD58" s="28"/>
      <c r="FE58" s="28"/>
      <c r="FF58" s="28"/>
      <c r="FG58" s="28"/>
      <c r="FH58" s="28"/>
      <c r="FI58" s="28"/>
      <c r="FJ58" s="28"/>
      <c r="FK58" s="28"/>
      <c r="FL58" s="28"/>
      <c r="FM58" s="28"/>
      <c r="FN58" s="28"/>
      <c r="FO58" s="28"/>
      <c r="FP58" s="28"/>
      <c r="FQ58" s="28"/>
      <c r="FR58" s="28"/>
      <c r="FS58" s="28"/>
      <c r="FT58" s="28"/>
      <c r="FU58" s="28"/>
      <c r="FV58" s="28"/>
      <c r="FW58" s="28"/>
      <c r="FX58" s="28"/>
      <c r="FY58" s="28"/>
      <c r="FZ58" s="28"/>
      <c r="GA58" s="28"/>
      <c r="GB58" s="28"/>
      <c r="GC58" s="28"/>
      <c r="GD58" s="28"/>
      <c r="GE58" s="28"/>
      <c r="GF58" s="28"/>
      <c r="GG58" s="28"/>
      <c r="GH58" s="28"/>
      <c r="GI58" s="28"/>
      <c r="GJ58" s="28"/>
      <c r="GK58" s="28"/>
      <c r="GL58" s="28"/>
      <c r="GM58" s="28"/>
      <c r="GN58" s="28"/>
      <c r="GO58" s="28"/>
      <c r="GP58" s="28"/>
      <c r="GQ58" s="28"/>
      <c r="GR58" s="28"/>
      <c r="GS58" s="28"/>
      <c r="GT58" s="28"/>
      <c r="GU58" s="28"/>
      <c r="GV58" s="28"/>
      <c r="GW58" s="28"/>
      <c r="GX58" s="28"/>
      <c r="GY58" s="28"/>
      <c r="GZ58" s="28"/>
      <c r="HA58" s="28"/>
      <c r="HB58" s="28"/>
      <c r="HC58" s="28"/>
      <c r="HD58" s="28"/>
      <c r="HE58" s="28"/>
      <c r="HF58" s="28"/>
      <c r="HG58" s="28"/>
      <c r="HH58" s="28"/>
      <c r="HI58" s="28"/>
      <c r="HJ58" s="28"/>
      <c r="HK58" s="28"/>
      <c r="HL58" s="28"/>
      <c r="HM58" s="28"/>
      <c r="HN58" s="28"/>
      <c r="HO58" s="28"/>
      <c r="HP58" s="28"/>
      <c r="HQ58" s="28"/>
      <c r="HR58" s="28"/>
      <c r="HS58" s="28"/>
      <c r="HT58" s="28"/>
      <c r="HU58" s="28"/>
      <c r="HV58" s="28"/>
      <c r="HW58" s="28"/>
      <c r="HX58" s="28"/>
      <c r="HY58" s="28"/>
      <c r="HZ58" s="28"/>
      <c r="IA58" s="28"/>
      <c r="IB58" s="28"/>
      <c r="IC58" s="28"/>
    </row>
    <row r="59" spans="1:237" s="27" customFormat="1" ht="14.25" customHeight="1" x14ac:dyDescent="0.25">
      <c r="A59" s="50"/>
      <c r="B59" s="50"/>
      <c r="C59" s="50"/>
      <c r="D59" s="50"/>
      <c r="E59" s="50"/>
      <c r="F59" s="200" t="s">
        <v>102</v>
      </c>
      <c r="G59" s="200"/>
      <c r="H59" s="201"/>
      <c r="I59" s="201"/>
      <c r="J59" s="201"/>
      <c r="K59" s="201"/>
      <c r="L59" s="201"/>
      <c r="M59" s="200" t="s">
        <v>37</v>
      </c>
      <c r="N59" s="200"/>
      <c r="O59" s="202"/>
      <c r="P59" s="202"/>
      <c r="R59" s="33"/>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E59" s="28"/>
      <c r="CF59" s="28"/>
      <c r="CG59" s="28"/>
      <c r="CH59" s="28"/>
      <c r="CI59" s="28"/>
      <c r="CJ59" s="28"/>
      <c r="CK59" s="28"/>
      <c r="CL59" s="28"/>
      <c r="CM59" s="28"/>
      <c r="CN59" s="28"/>
      <c r="CO59" s="28"/>
      <c r="CP59" s="28"/>
      <c r="CQ59" s="28"/>
      <c r="CR59" s="28"/>
      <c r="CS59" s="28"/>
      <c r="CT59" s="28"/>
      <c r="CU59" s="28"/>
      <c r="CV59" s="28"/>
      <c r="CW59" s="28"/>
      <c r="CX59" s="28"/>
      <c r="CY59" s="28"/>
      <c r="CZ59" s="28"/>
      <c r="DA59" s="28"/>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c r="DZ59" s="28"/>
      <c r="EA59" s="28"/>
      <c r="EB59" s="28"/>
      <c r="EC59" s="28"/>
      <c r="ED59" s="28"/>
      <c r="EE59" s="28"/>
      <c r="EF59" s="28"/>
      <c r="EG59" s="28"/>
      <c r="EH59" s="28"/>
      <c r="EI59" s="28"/>
      <c r="EJ59" s="28"/>
      <c r="EK59" s="28"/>
      <c r="EL59" s="28"/>
      <c r="EM59" s="28"/>
      <c r="EN59" s="28"/>
      <c r="EO59" s="28"/>
      <c r="EP59" s="28"/>
      <c r="EQ59" s="28"/>
      <c r="ER59" s="28"/>
      <c r="ES59" s="28"/>
      <c r="ET59" s="28"/>
      <c r="EU59" s="28"/>
      <c r="EV59" s="28"/>
      <c r="EW59" s="28"/>
      <c r="EX59" s="28"/>
      <c r="EY59" s="28"/>
      <c r="EZ59" s="28"/>
      <c r="FA59" s="28"/>
      <c r="FB59" s="28"/>
      <c r="FC59" s="28"/>
      <c r="FD59" s="28"/>
      <c r="FE59" s="28"/>
      <c r="FF59" s="28"/>
      <c r="FG59" s="28"/>
      <c r="FH59" s="28"/>
      <c r="FI59" s="28"/>
      <c r="FJ59" s="28"/>
      <c r="FK59" s="28"/>
      <c r="FL59" s="28"/>
      <c r="FM59" s="28"/>
      <c r="FN59" s="28"/>
      <c r="FO59" s="28"/>
      <c r="FP59" s="28"/>
      <c r="FQ59" s="28"/>
      <c r="FR59" s="28"/>
      <c r="FS59" s="28"/>
      <c r="FT59" s="28"/>
      <c r="FU59" s="28"/>
      <c r="FV59" s="28"/>
      <c r="FW59" s="28"/>
      <c r="FX59" s="28"/>
      <c r="FY59" s="28"/>
      <c r="FZ59" s="28"/>
      <c r="GA59" s="28"/>
      <c r="GB59" s="28"/>
      <c r="GC59" s="28"/>
      <c r="GD59" s="28"/>
      <c r="GE59" s="28"/>
      <c r="GF59" s="28"/>
      <c r="GG59" s="28"/>
      <c r="GH59" s="28"/>
      <c r="GI59" s="28"/>
      <c r="GJ59" s="28"/>
      <c r="GK59" s="28"/>
      <c r="GL59" s="28"/>
      <c r="GM59" s="28"/>
      <c r="GN59" s="28"/>
      <c r="GO59" s="28"/>
      <c r="GP59" s="28"/>
      <c r="GQ59" s="28"/>
      <c r="GR59" s="28"/>
      <c r="GS59" s="28"/>
      <c r="GT59" s="28"/>
      <c r="GU59" s="28"/>
      <c r="GV59" s="28"/>
      <c r="GW59" s="28"/>
      <c r="GX59" s="28"/>
      <c r="GY59" s="28"/>
      <c r="GZ59" s="28"/>
      <c r="HA59" s="28"/>
      <c r="HB59" s="28"/>
      <c r="HC59" s="28"/>
      <c r="HD59" s="28"/>
      <c r="HE59" s="28"/>
      <c r="HF59" s="28"/>
      <c r="HG59" s="28"/>
      <c r="HH59" s="28"/>
      <c r="HI59" s="28"/>
      <c r="HJ59" s="28"/>
      <c r="HK59" s="28"/>
      <c r="HL59" s="28"/>
      <c r="HM59" s="28"/>
      <c r="HN59" s="28"/>
      <c r="HO59" s="28"/>
      <c r="HP59" s="28"/>
      <c r="HQ59" s="28"/>
      <c r="HR59" s="28"/>
      <c r="HS59" s="28"/>
      <c r="HT59" s="28"/>
      <c r="HU59" s="28"/>
      <c r="HV59" s="28"/>
      <c r="HW59" s="28"/>
      <c r="HX59" s="28"/>
      <c r="HY59" s="28"/>
      <c r="HZ59" s="28"/>
      <c r="IA59" s="28"/>
      <c r="IB59" s="28"/>
      <c r="IC59" s="28"/>
    </row>
    <row r="60" spans="1:237" s="27" customFormat="1" ht="13.2" customHeight="1" x14ac:dyDescent="0.25">
      <c r="A60" s="50"/>
      <c r="B60" s="50"/>
      <c r="C60" s="50"/>
      <c r="D60" s="50"/>
      <c r="E60" s="50"/>
      <c r="F60" s="50"/>
      <c r="G60" s="50"/>
      <c r="H60" s="227" t="s">
        <v>45</v>
      </c>
      <c r="I60" s="227"/>
      <c r="J60" s="227"/>
      <c r="K60" s="227"/>
      <c r="L60" s="227"/>
      <c r="M60" s="50"/>
      <c r="N60" s="50"/>
      <c r="O60" s="50"/>
      <c r="P60" s="50"/>
      <c r="R60" s="33"/>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c r="DL60" s="28"/>
      <c r="DM60" s="28"/>
      <c r="DN60" s="28"/>
      <c r="DO60" s="28"/>
      <c r="DP60" s="28"/>
      <c r="DQ60" s="28"/>
      <c r="DR60" s="28"/>
      <c r="DS60" s="28"/>
      <c r="DT60" s="28"/>
      <c r="DU60" s="28"/>
      <c r="DV60" s="28"/>
      <c r="DW60" s="28"/>
      <c r="DX60" s="28"/>
      <c r="DY60" s="28"/>
      <c r="DZ60" s="28"/>
      <c r="EA60" s="28"/>
      <c r="EB60" s="28"/>
      <c r="EC60" s="28"/>
      <c r="ED60" s="28"/>
      <c r="EE60" s="28"/>
      <c r="EF60" s="28"/>
      <c r="EG60" s="28"/>
      <c r="EH60" s="28"/>
      <c r="EI60" s="28"/>
      <c r="EJ60" s="28"/>
      <c r="EK60" s="28"/>
      <c r="EL60" s="28"/>
      <c r="EM60" s="28"/>
      <c r="EN60" s="28"/>
      <c r="EO60" s="28"/>
      <c r="EP60" s="28"/>
      <c r="EQ60" s="28"/>
      <c r="ER60" s="28"/>
      <c r="ES60" s="28"/>
      <c r="ET60" s="28"/>
      <c r="EU60" s="28"/>
      <c r="EV60" s="28"/>
      <c r="EW60" s="28"/>
      <c r="EX60" s="28"/>
      <c r="EY60" s="28"/>
      <c r="EZ60" s="28"/>
      <c r="FA60" s="28"/>
      <c r="FB60" s="28"/>
      <c r="FC60" s="28"/>
      <c r="FD60" s="28"/>
      <c r="FE60" s="28"/>
      <c r="FF60" s="28"/>
      <c r="FG60" s="28"/>
      <c r="FH60" s="28"/>
      <c r="FI60" s="28"/>
      <c r="FJ60" s="28"/>
      <c r="FK60" s="28"/>
      <c r="FL60" s="28"/>
      <c r="FM60" s="28"/>
      <c r="FN60" s="28"/>
      <c r="FO60" s="28"/>
      <c r="FP60" s="28"/>
      <c r="FQ60" s="28"/>
      <c r="FR60" s="28"/>
      <c r="FS60" s="28"/>
      <c r="FT60" s="28"/>
      <c r="FU60" s="28"/>
      <c r="FV60" s="28"/>
      <c r="FW60" s="28"/>
      <c r="FX60" s="28"/>
      <c r="FY60" s="28"/>
      <c r="FZ60" s="28"/>
      <c r="GA60" s="28"/>
      <c r="GB60" s="28"/>
      <c r="GC60" s="28"/>
      <c r="GD60" s="28"/>
      <c r="GE60" s="28"/>
      <c r="GF60" s="28"/>
      <c r="GG60" s="28"/>
      <c r="GH60" s="28"/>
      <c r="GI60" s="28"/>
      <c r="GJ60" s="28"/>
      <c r="GK60" s="28"/>
      <c r="GL60" s="28"/>
      <c r="GM60" s="28"/>
      <c r="GN60" s="28"/>
      <c r="GO60" s="28"/>
      <c r="GP60" s="28"/>
      <c r="GQ60" s="28"/>
      <c r="GR60" s="28"/>
      <c r="GS60" s="28"/>
      <c r="GT60" s="28"/>
      <c r="GU60" s="28"/>
      <c r="GV60" s="28"/>
      <c r="GW60" s="28"/>
      <c r="GX60" s="28"/>
      <c r="GY60" s="28"/>
      <c r="GZ60" s="28"/>
      <c r="HA60" s="28"/>
      <c r="HB60" s="28"/>
      <c r="HC60" s="28"/>
      <c r="HD60" s="28"/>
      <c r="HE60" s="28"/>
      <c r="HF60" s="28"/>
      <c r="HG60" s="28"/>
      <c r="HH60" s="28"/>
      <c r="HI60" s="28"/>
      <c r="HJ60" s="28"/>
      <c r="HK60" s="28"/>
      <c r="HL60" s="28"/>
      <c r="HM60" s="28"/>
      <c r="HN60" s="28"/>
      <c r="HO60" s="28"/>
      <c r="HP60" s="28"/>
      <c r="HQ60" s="28"/>
      <c r="HR60" s="28"/>
      <c r="HS60" s="28"/>
      <c r="HT60" s="28"/>
      <c r="HU60" s="28"/>
      <c r="HV60" s="28"/>
      <c r="HW60" s="28"/>
      <c r="HX60" s="28"/>
      <c r="HY60" s="28"/>
      <c r="HZ60" s="28"/>
      <c r="IA60" s="28"/>
      <c r="IB60" s="28"/>
      <c r="IC60" s="28"/>
    </row>
    <row r="61" spans="1:237" s="27" customFormat="1" x14ac:dyDescent="0.25">
      <c r="A61" s="28"/>
      <c r="B61" s="28"/>
      <c r="C61" s="32"/>
      <c r="D61" s="32"/>
      <c r="E61" s="32"/>
      <c r="F61" s="32"/>
      <c r="G61" s="28"/>
      <c r="H61" s="28"/>
      <c r="I61" s="28"/>
      <c r="J61" s="28"/>
      <c r="K61" s="28"/>
      <c r="L61" s="28"/>
      <c r="M61" s="28"/>
      <c r="N61" s="28"/>
      <c r="O61" s="28"/>
      <c r="P61" s="28"/>
      <c r="R61" s="33"/>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c r="BM61" s="28"/>
      <c r="BN61" s="28"/>
      <c r="BO61" s="28"/>
      <c r="BP61" s="28"/>
      <c r="BQ61" s="28"/>
      <c r="BR61" s="28"/>
      <c r="BS61" s="28"/>
      <c r="BT61" s="28"/>
      <c r="BU61" s="28"/>
      <c r="BV61" s="28"/>
      <c r="BW61" s="28"/>
      <c r="BX61" s="28"/>
      <c r="BY61" s="28"/>
      <c r="BZ61" s="28"/>
      <c r="CA61" s="28"/>
      <c r="CB61" s="28"/>
      <c r="CC61" s="28"/>
      <c r="CD61" s="28"/>
      <c r="CE61" s="28"/>
      <c r="CF61" s="28"/>
      <c r="CG61" s="28"/>
      <c r="CH61" s="28"/>
      <c r="CI61" s="28"/>
      <c r="CJ61" s="28"/>
      <c r="CK61" s="28"/>
      <c r="CL61" s="28"/>
      <c r="CM61" s="28"/>
      <c r="CN61" s="28"/>
      <c r="CO61" s="28"/>
      <c r="CP61" s="28"/>
      <c r="CQ61" s="28"/>
      <c r="CR61" s="28"/>
      <c r="CS61" s="28"/>
      <c r="CT61" s="28"/>
      <c r="CU61" s="28"/>
      <c r="CV61" s="28"/>
      <c r="CW61" s="28"/>
      <c r="CX61" s="28"/>
      <c r="CY61" s="28"/>
      <c r="CZ61" s="28"/>
      <c r="DA61" s="28"/>
      <c r="DB61" s="28"/>
      <c r="DC61" s="28"/>
      <c r="DD61" s="28"/>
      <c r="DE61" s="28"/>
      <c r="DF61" s="28"/>
      <c r="DG61" s="28"/>
      <c r="DH61" s="28"/>
      <c r="DI61" s="28"/>
      <c r="DJ61" s="28"/>
      <c r="DK61" s="28"/>
      <c r="DL61" s="28"/>
      <c r="DM61" s="28"/>
      <c r="DN61" s="28"/>
      <c r="DO61" s="28"/>
      <c r="DP61" s="28"/>
      <c r="DQ61" s="28"/>
      <c r="DR61" s="28"/>
      <c r="DS61" s="28"/>
      <c r="DT61" s="28"/>
      <c r="DU61" s="28"/>
      <c r="DV61" s="28"/>
      <c r="DW61" s="28"/>
      <c r="DX61" s="28"/>
      <c r="DY61" s="28"/>
      <c r="DZ61" s="28"/>
      <c r="EA61" s="28"/>
      <c r="EB61" s="28"/>
      <c r="EC61" s="28"/>
      <c r="ED61" s="28"/>
      <c r="EE61" s="28"/>
      <c r="EF61" s="28"/>
      <c r="EG61" s="28"/>
      <c r="EH61" s="28"/>
      <c r="EI61" s="28"/>
      <c r="EJ61" s="28"/>
      <c r="EK61" s="28"/>
      <c r="EL61" s="28"/>
      <c r="EM61" s="28"/>
      <c r="EN61" s="28"/>
      <c r="EO61" s="28"/>
      <c r="EP61" s="28"/>
      <c r="EQ61" s="28"/>
      <c r="ER61" s="28"/>
      <c r="ES61" s="28"/>
      <c r="ET61" s="28"/>
      <c r="EU61" s="28"/>
      <c r="EV61" s="28"/>
      <c r="EW61" s="28"/>
      <c r="EX61" s="28"/>
      <c r="EY61" s="28"/>
      <c r="EZ61" s="28"/>
      <c r="FA61" s="28"/>
      <c r="FB61" s="28"/>
      <c r="FC61" s="28"/>
      <c r="FD61" s="28"/>
      <c r="FE61" s="28"/>
      <c r="FF61" s="28"/>
      <c r="FG61" s="28"/>
      <c r="FH61" s="28"/>
      <c r="FI61" s="28"/>
      <c r="FJ61" s="28"/>
      <c r="FK61" s="28"/>
      <c r="FL61" s="28"/>
      <c r="FM61" s="28"/>
      <c r="FN61" s="28"/>
      <c r="FO61" s="28"/>
      <c r="FP61" s="28"/>
      <c r="FQ61" s="28"/>
      <c r="FR61" s="28"/>
      <c r="FS61" s="28"/>
      <c r="FT61" s="28"/>
      <c r="FU61" s="28"/>
      <c r="FV61" s="28"/>
      <c r="FW61" s="28"/>
      <c r="FX61" s="28"/>
      <c r="FY61" s="28"/>
      <c r="FZ61" s="28"/>
      <c r="GA61" s="28"/>
      <c r="GB61" s="28"/>
      <c r="GC61" s="28"/>
      <c r="GD61" s="28"/>
      <c r="GE61" s="28"/>
      <c r="GF61" s="28"/>
      <c r="GG61" s="28"/>
      <c r="GH61" s="28"/>
      <c r="GI61" s="28"/>
      <c r="GJ61" s="28"/>
      <c r="GK61" s="28"/>
      <c r="GL61" s="28"/>
      <c r="GM61" s="28"/>
      <c r="GN61" s="28"/>
      <c r="GO61" s="28"/>
      <c r="GP61" s="28"/>
      <c r="GQ61" s="28"/>
      <c r="GR61" s="28"/>
      <c r="GS61" s="28"/>
      <c r="GT61" s="28"/>
      <c r="GU61" s="28"/>
      <c r="GV61" s="28"/>
      <c r="GW61" s="28"/>
      <c r="GX61" s="28"/>
      <c r="GY61" s="28"/>
      <c r="GZ61" s="28"/>
      <c r="HA61" s="28"/>
      <c r="HB61" s="28"/>
      <c r="HC61" s="28"/>
      <c r="HD61" s="28"/>
      <c r="HE61" s="28"/>
      <c r="HF61" s="28"/>
      <c r="HG61" s="28"/>
      <c r="HH61" s="28"/>
      <c r="HI61" s="28"/>
      <c r="HJ61" s="28"/>
      <c r="HK61" s="28"/>
      <c r="HL61" s="28"/>
      <c r="HM61" s="28"/>
      <c r="HN61" s="28"/>
      <c r="HO61" s="28"/>
      <c r="HP61" s="28"/>
      <c r="HQ61" s="28"/>
      <c r="HR61" s="28"/>
      <c r="HS61" s="28"/>
      <c r="HT61" s="28"/>
      <c r="HU61" s="28"/>
      <c r="HV61" s="28"/>
      <c r="HW61" s="28"/>
      <c r="HX61" s="28"/>
      <c r="HY61" s="28"/>
      <c r="HZ61" s="28"/>
      <c r="IA61" s="28"/>
      <c r="IB61" s="28"/>
      <c r="IC61" s="28"/>
    </row>
    <row r="62" spans="1:237" s="27" customFormat="1" x14ac:dyDescent="0.25">
      <c r="A62" s="28"/>
      <c r="B62" s="28"/>
      <c r="C62" s="32"/>
      <c r="D62" s="28"/>
      <c r="E62" s="33"/>
      <c r="F62" s="28"/>
      <c r="G62" s="28"/>
      <c r="H62" s="28"/>
      <c r="I62" s="28"/>
      <c r="J62" s="28"/>
      <c r="K62" s="28"/>
      <c r="L62" s="28"/>
      <c r="M62" s="28"/>
      <c r="N62" s="28"/>
      <c r="O62" s="28"/>
      <c r="P62" s="28"/>
      <c r="R62" s="33"/>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c r="DL62" s="28"/>
      <c r="DM62" s="28"/>
      <c r="DN62" s="28"/>
      <c r="DO62" s="28"/>
      <c r="DP62" s="28"/>
      <c r="DQ62" s="28"/>
      <c r="DR62" s="28"/>
      <c r="DS62" s="28"/>
      <c r="DT62" s="28"/>
      <c r="DU62" s="28"/>
      <c r="DV62" s="28"/>
      <c r="DW62" s="28"/>
      <c r="DX62" s="28"/>
      <c r="DY62" s="28"/>
      <c r="DZ62" s="28"/>
      <c r="EA62" s="28"/>
      <c r="EB62" s="28"/>
      <c r="EC62" s="28"/>
      <c r="ED62" s="28"/>
      <c r="EE62" s="28"/>
      <c r="EF62" s="28"/>
      <c r="EG62" s="28"/>
      <c r="EH62" s="28"/>
      <c r="EI62" s="28"/>
      <c r="EJ62" s="28"/>
      <c r="EK62" s="28"/>
      <c r="EL62" s="28"/>
      <c r="EM62" s="28"/>
      <c r="EN62" s="28"/>
      <c r="EO62" s="28"/>
      <c r="EP62" s="28"/>
      <c r="EQ62" s="28"/>
      <c r="ER62" s="28"/>
      <c r="ES62" s="28"/>
      <c r="ET62" s="28"/>
      <c r="EU62" s="28"/>
      <c r="EV62" s="28"/>
      <c r="EW62" s="28"/>
      <c r="EX62" s="28"/>
      <c r="EY62" s="28"/>
      <c r="EZ62" s="28"/>
      <c r="FA62" s="28"/>
      <c r="FB62" s="28"/>
      <c r="FC62" s="28"/>
      <c r="FD62" s="28"/>
      <c r="FE62" s="28"/>
      <c r="FF62" s="28"/>
      <c r="FG62" s="28"/>
      <c r="FH62" s="28"/>
      <c r="FI62" s="28"/>
      <c r="FJ62" s="28"/>
      <c r="FK62" s="28"/>
      <c r="FL62" s="28"/>
      <c r="FM62" s="28"/>
      <c r="FN62" s="28"/>
      <c r="FO62" s="28"/>
      <c r="FP62" s="28"/>
      <c r="FQ62" s="28"/>
      <c r="FR62" s="28"/>
      <c r="FS62" s="28"/>
      <c r="FT62" s="28"/>
      <c r="FU62" s="28"/>
      <c r="FV62" s="28"/>
      <c r="FW62" s="28"/>
      <c r="FX62" s="28"/>
      <c r="FY62" s="28"/>
      <c r="FZ62" s="28"/>
      <c r="GA62" s="28"/>
      <c r="GB62" s="28"/>
      <c r="GC62" s="28"/>
      <c r="GD62" s="28"/>
      <c r="GE62" s="28"/>
      <c r="GF62" s="28"/>
      <c r="GG62" s="28"/>
      <c r="GH62" s="28"/>
      <c r="GI62" s="28"/>
      <c r="GJ62" s="28"/>
      <c r="GK62" s="28"/>
      <c r="GL62" s="28"/>
      <c r="GM62" s="28"/>
      <c r="GN62" s="28"/>
      <c r="GO62" s="28"/>
      <c r="GP62" s="28"/>
      <c r="GQ62" s="28"/>
      <c r="GR62" s="28"/>
      <c r="GS62" s="28"/>
      <c r="GT62" s="28"/>
      <c r="GU62" s="28"/>
      <c r="GV62" s="28"/>
      <c r="GW62" s="28"/>
      <c r="GX62" s="28"/>
      <c r="GY62" s="28"/>
      <c r="GZ62" s="28"/>
      <c r="HA62" s="28"/>
      <c r="HB62" s="28"/>
      <c r="HC62" s="28"/>
      <c r="HD62" s="28"/>
      <c r="HE62" s="28"/>
      <c r="HF62" s="28"/>
      <c r="HG62" s="28"/>
      <c r="HH62" s="28"/>
      <c r="HI62" s="28"/>
      <c r="HJ62" s="28"/>
      <c r="HK62" s="28"/>
      <c r="HL62" s="28"/>
      <c r="HM62" s="28"/>
      <c r="HN62" s="28"/>
      <c r="HO62" s="28"/>
      <c r="HP62" s="28"/>
      <c r="HQ62" s="28"/>
      <c r="HR62" s="28"/>
      <c r="HS62" s="28"/>
      <c r="HT62" s="28"/>
      <c r="HU62" s="28"/>
      <c r="HV62" s="28"/>
      <c r="HW62" s="28"/>
      <c r="HX62" s="28"/>
      <c r="HY62" s="28"/>
      <c r="HZ62" s="28"/>
      <c r="IA62" s="28"/>
      <c r="IB62" s="28"/>
      <c r="IC62" s="28"/>
    </row>
    <row r="63" spans="1:237" s="27" customFormat="1" x14ac:dyDescent="0.25">
      <c r="A63" s="28"/>
      <c r="B63" s="28"/>
      <c r="C63" s="32"/>
      <c r="D63" s="28"/>
      <c r="E63" s="33"/>
      <c r="F63" s="28"/>
      <c r="G63" s="28"/>
      <c r="H63" s="28"/>
      <c r="I63" s="28"/>
      <c r="J63" s="28"/>
      <c r="K63" s="28"/>
      <c r="L63" s="28"/>
      <c r="M63" s="28"/>
      <c r="N63" s="28"/>
      <c r="O63" s="28"/>
      <c r="P63" s="28"/>
      <c r="R63" s="33"/>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c r="BQ63" s="28"/>
      <c r="BR63" s="28"/>
      <c r="BS63" s="28"/>
      <c r="BT63" s="28"/>
      <c r="BU63" s="28"/>
      <c r="BV63" s="28"/>
      <c r="BW63" s="28"/>
      <c r="BX63" s="28"/>
      <c r="BY63" s="28"/>
      <c r="BZ63" s="28"/>
      <c r="CA63" s="28"/>
      <c r="CB63" s="28"/>
      <c r="CC63" s="28"/>
      <c r="CD63" s="28"/>
      <c r="CE63" s="28"/>
      <c r="CF63" s="28"/>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c r="DL63" s="28"/>
      <c r="DM63" s="28"/>
      <c r="DN63" s="28"/>
      <c r="DO63" s="28"/>
      <c r="DP63" s="28"/>
      <c r="DQ63" s="28"/>
      <c r="DR63" s="28"/>
      <c r="DS63" s="28"/>
      <c r="DT63" s="28"/>
      <c r="DU63" s="28"/>
      <c r="DV63" s="28"/>
      <c r="DW63" s="28"/>
      <c r="DX63" s="28"/>
      <c r="DY63" s="28"/>
      <c r="DZ63" s="28"/>
      <c r="EA63" s="28"/>
      <c r="EB63" s="28"/>
      <c r="EC63" s="28"/>
      <c r="ED63" s="28"/>
      <c r="EE63" s="28"/>
      <c r="EF63" s="28"/>
      <c r="EG63" s="28"/>
      <c r="EH63" s="28"/>
      <c r="EI63" s="28"/>
      <c r="EJ63" s="28"/>
      <c r="EK63" s="28"/>
      <c r="EL63" s="28"/>
      <c r="EM63" s="28"/>
      <c r="EN63" s="28"/>
      <c r="EO63" s="28"/>
      <c r="EP63" s="28"/>
      <c r="EQ63" s="28"/>
      <c r="ER63" s="28"/>
      <c r="ES63" s="28"/>
      <c r="ET63" s="28"/>
      <c r="EU63" s="28"/>
      <c r="EV63" s="28"/>
      <c r="EW63" s="28"/>
      <c r="EX63" s="28"/>
      <c r="EY63" s="28"/>
      <c r="EZ63" s="28"/>
      <c r="FA63" s="28"/>
      <c r="FB63" s="28"/>
      <c r="FC63" s="28"/>
      <c r="FD63" s="28"/>
      <c r="FE63" s="28"/>
      <c r="FF63" s="28"/>
      <c r="FG63" s="28"/>
      <c r="FH63" s="28"/>
      <c r="FI63" s="28"/>
      <c r="FJ63" s="28"/>
      <c r="FK63" s="28"/>
      <c r="FL63" s="28"/>
      <c r="FM63" s="28"/>
      <c r="FN63" s="28"/>
      <c r="FO63" s="28"/>
      <c r="FP63" s="28"/>
      <c r="FQ63" s="28"/>
      <c r="FR63" s="28"/>
      <c r="FS63" s="28"/>
      <c r="FT63" s="28"/>
      <c r="FU63" s="28"/>
      <c r="FV63" s="28"/>
      <c r="FW63" s="28"/>
      <c r="FX63" s="28"/>
      <c r="FY63" s="28"/>
      <c r="FZ63" s="28"/>
      <c r="GA63" s="28"/>
      <c r="GB63" s="28"/>
      <c r="GC63" s="28"/>
      <c r="GD63" s="28"/>
      <c r="GE63" s="28"/>
      <c r="GF63" s="28"/>
      <c r="GG63" s="28"/>
      <c r="GH63" s="28"/>
      <c r="GI63" s="28"/>
      <c r="GJ63" s="28"/>
      <c r="GK63" s="28"/>
      <c r="GL63" s="28"/>
      <c r="GM63" s="28"/>
      <c r="GN63" s="28"/>
      <c r="GO63" s="28"/>
      <c r="GP63" s="28"/>
      <c r="GQ63" s="28"/>
      <c r="GR63" s="28"/>
      <c r="GS63" s="28"/>
      <c r="GT63" s="28"/>
      <c r="GU63" s="28"/>
      <c r="GV63" s="28"/>
      <c r="GW63" s="28"/>
      <c r="GX63" s="28"/>
      <c r="GY63" s="28"/>
      <c r="GZ63" s="28"/>
      <c r="HA63" s="28"/>
      <c r="HB63" s="28"/>
      <c r="HC63" s="28"/>
      <c r="HD63" s="28"/>
      <c r="HE63" s="28"/>
      <c r="HF63" s="28"/>
      <c r="HG63" s="28"/>
      <c r="HH63" s="28"/>
      <c r="HI63" s="28"/>
      <c r="HJ63" s="28"/>
      <c r="HK63" s="28"/>
      <c r="HL63" s="28"/>
      <c r="HM63" s="28"/>
      <c r="HN63" s="28"/>
      <c r="HO63" s="28"/>
      <c r="HP63" s="28"/>
      <c r="HQ63" s="28"/>
      <c r="HR63" s="28"/>
      <c r="HS63" s="28"/>
      <c r="HT63" s="28"/>
      <c r="HU63" s="28"/>
      <c r="HV63" s="28"/>
      <c r="HW63" s="28"/>
      <c r="HX63" s="28"/>
      <c r="HY63" s="28"/>
      <c r="HZ63" s="28"/>
      <c r="IA63" s="28"/>
      <c r="IB63" s="28"/>
      <c r="IC63" s="28"/>
    </row>
    <row r="64" spans="1:237" s="27" customFormat="1" x14ac:dyDescent="0.25">
      <c r="A64" s="28"/>
      <c r="B64" s="28"/>
      <c r="C64" s="32"/>
      <c r="D64" s="28"/>
      <c r="E64" s="33"/>
      <c r="F64" s="28"/>
      <c r="G64" s="28"/>
      <c r="H64" s="28"/>
      <c r="I64" s="28"/>
      <c r="J64" s="28"/>
      <c r="K64" s="28"/>
      <c r="L64" s="28"/>
      <c r="M64" s="28"/>
      <c r="N64" s="28"/>
      <c r="O64" s="28"/>
      <c r="P64" s="28"/>
      <c r="R64" s="33"/>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c r="BQ64" s="28"/>
      <c r="BR64" s="28"/>
      <c r="BS64" s="28"/>
      <c r="BT64" s="28"/>
      <c r="BU64" s="28"/>
      <c r="BV64" s="28"/>
      <c r="BW64" s="28"/>
      <c r="BX64" s="28"/>
      <c r="BY64" s="28"/>
      <c r="BZ64" s="28"/>
      <c r="CA64" s="28"/>
      <c r="CB64" s="28"/>
      <c r="CC64" s="28"/>
      <c r="CD64" s="28"/>
      <c r="CE64" s="28"/>
      <c r="CF64" s="28"/>
      <c r="CG64" s="28"/>
      <c r="CH64" s="28"/>
      <c r="CI64" s="28"/>
      <c r="CJ64" s="28"/>
      <c r="CK64" s="28"/>
      <c r="CL64" s="28"/>
      <c r="CM64" s="28"/>
      <c r="CN64" s="28"/>
      <c r="CO64" s="28"/>
      <c r="CP64" s="28"/>
      <c r="CQ64" s="28"/>
      <c r="CR64" s="28"/>
      <c r="CS64" s="28"/>
      <c r="CT64" s="28"/>
      <c r="CU64" s="28"/>
      <c r="CV64" s="28"/>
      <c r="CW64" s="28"/>
      <c r="CX64" s="28"/>
      <c r="CY64" s="28"/>
      <c r="CZ64" s="28"/>
      <c r="DA64" s="28"/>
      <c r="DB64" s="28"/>
      <c r="DC64" s="28"/>
      <c r="DD64" s="28"/>
      <c r="DE64" s="28"/>
      <c r="DF64" s="28"/>
      <c r="DG64" s="28"/>
      <c r="DH64" s="28"/>
      <c r="DI64" s="28"/>
      <c r="DJ64" s="28"/>
      <c r="DK64" s="28"/>
      <c r="DL64" s="28"/>
      <c r="DM64" s="28"/>
      <c r="DN64" s="28"/>
      <c r="DO64" s="28"/>
      <c r="DP64" s="28"/>
      <c r="DQ64" s="28"/>
      <c r="DR64" s="28"/>
      <c r="DS64" s="28"/>
      <c r="DT64" s="28"/>
      <c r="DU64" s="28"/>
      <c r="DV64" s="28"/>
      <c r="DW64" s="28"/>
      <c r="DX64" s="28"/>
      <c r="DY64" s="28"/>
      <c r="DZ64" s="28"/>
      <c r="EA64" s="28"/>
      <c r="EB64" s="28"/>
      <c r="EC64" s="28"/>
      <c r="ED64" s="28"/>
      <c r="EE64" s="28"/>
      <c r="EF64" s="28"/>
      <c r="EG64" s="28"/>
      <c r="EH64" s="28"/>
      <c r="EI64" s="28"/>
      <c r="EJ64" s="28"/>
      <c r="EK64" s="28"/>
      <c r="EL64" s="28"/>
      <c r="EM64" s="28"/>
      <c r="EN64" s="28"/>
      <c r="EO64" s="28"/>
      <c r="EP64" s="28"/>
      <c r="EQ64" s="28"/>
      <c r="ER64" s="28"/>
      <c r="ES64" s="28"/>
      <c r="ET64" s="28"/>
      <c r="EU64" s="28"/>
      <c r="EV64" s="28"/>
      <c r="EW64" s="28"/>
      <c r="EX64" s="28"/>
      <c r="EY64" s="28"/>
      <c r="EZ64" s="28"/>
      <c r="FA64" s="28"/>
      <c r="FB64" s="28"/>
      <c r="FC64" s="28"/>
      <c r="FD64" s="28"/>
      <c r="FE64" s="28"/>
      <c r="FF64" s="28"/>
      <c r="FG64" s="28"/>
      <c r="FH64" s="28"/>
      <c r="FI64" s="28"/>
      <c r="FJ64" s="28"/>
      <c r="FK64" s="28"/>
      <c r="FL64" s="28"/>
      <c r="FM64" s="28"/>
      <c r="FN64" s="28"/>
      <c r="FO64" s="28"/>
      <c r="FP64" s="28"/>
      <c r="FQ64" s="28"/>
      <c r="FR64" s="28"/>
      <c r="FS64" s="28"/>
      <c r="FT64" s="28"/>
      <c r="FU64" s="28"/>
      <c r="FV64" s="28"/>
      <c r="FW64" s="28"/>
      <c r="FX64" s="28"/>
      <c r="FY64" s="28"/>
      <c r="FZ64" s="28"/>
      <c r="GA64" s="28"/>
      <c r="GB64" s="28"/>
      <c r="GC64" s="28"/>
      <c r="GD64" s="28"/>
      <c r="GE64" s="28"/>
      <c r="GF64" s="28"/>
      <c r="GG64" s="28"/>
      <c r="GH64" s="28"/>
      <c r="GI64" s="28"/>
      <c r="GJ64" s="28"/>
      <c r="GK64" s="28"/>
      <c r="GL64" s="28"/>
      <c r="GM64" s="28"/>
      <c r="GN64" s="28"/>
      <c r="GO64" s="28"/>
      <c r="GP64" s="28"/>
      <c r="GQ64" s="28"/>
      <c r="GR64" s="28"/>
      <c r="GS64" s="28"/>
      <c r="GT64" s="28"/>
      <c r="GU64" s="28"/>
      <c r="GV64" s="28"/>
      <c r="GW64" s="28"/>
      <c r="GX64" s="28"/>
      <c r="GY64" s="28"/>
      <c r="GZ64" s="28"/>
      <c r="HA64" s="28"/>
      <c r="HB64" s="28"/>
      <c r="HC64" s="28"/>
      <c r="HD64" s="28"/>
      <c r="HE64" s="28"/>
      <c r="HF64" s="28"/>
      <c r="HG64" s="28"/>
      <c r="HH64" s="28"/>
      <c r="HI64" s="28"/>
      <c r="HJ64" s="28"/>
      <c r="HK64" s="28"/>
      <c r="HL64" s="28"/>
      <c r="HM64" s="28"/>
      <c r="HN64" s="28"/>
      <c r="HO64" s="28"/>
      <c r="HP64" s="28"/>
      <c r="HQ64" s="28"/>
      <c r="HR64" s="28"/>
      <c r="HS64" s="28"/>
      <c r="HT64" s="28"/>
      <c r="HU64" s="28"/>
      <c r="HV64" s="28"/>
      <c r="HW64" s="28"/>
      <c r="HX64" s="28"/>
      <c r="HY64" s="28"/>
      <c r="HZ64" s="28"/>
      <c r="IA64" s="28"/>
      <c r="IB64" s="28"/>
      <c r="IC64" s="28"/>
    </row>
    <row r="65" spans="1:237" s="27" customFormat="1" x14ac:dyDescent="0.25">
      <c r="A65" s="28"/>
      <c r="B65" s="28"/>
      <c r="C65" s="32"/>
      <c r="D65" s="28"/>
      <c r="E65" s="33"/>
      <c r="F65" s="28"/>
      <c r="G65" s="28"/>
      <c r="H65" s="28"/>
      <c r="I65" s="28"/>
      <c r="J65" s="28"/>
      <c r="K65" s="28"/>
      <c r="L65" s="28"/>
      <c r="M65" s="28"/>
      <c r="N65" s="28"/>
      <c r="O65" s="28"/>
      <c r="P65" s="28"/>
      <c r="R65" s="33"/>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8"/>
      <c r="BW65" s="28"/>
      <c r="BX65" s="28"/>
      <c r="BY65" s="28"/>
      <c r="BZ65" s="28"/>
      <c r="CA65" s="28"/>
      <c r="CB65" s="28"/>
      <c r="CC65" s="28"/>
      <c r="CD65" s="28"/>
      <c r="CE65" s="28"/>
      <c r="CF65" s="28"/>
      <c r="CG65" s="28"/>
      <c r="CH65" s="28"/>
      <c r="CI65" s="28"/>
      <c r="CJ65" s="28"/>
      <c r="CK65" s="28"/>
      <c r="CL65" s="28"/>
      <c r="CM65" s="28"/>
      <c r="CN65" s="28"/>
      <c r="CO65" s="28"/>
      <c r="CP65" s="28"/>
      <c r="CQ65" s="28"/>
      <c r="CR65" s="28"/>
      <c r="CS65" s="28"/>
      <c r="CT65" s="28"/>
      <c r="CU65" s="28"/>
      <c r="CV65" s="28"/>
      <c r="CW65" s="28"/>
      <c r="CX65" s="28"/>
      <c r="CY65" s="28"/>
      <c r="CZ65" s="28"/>
      <c r="DA65" s="28"/>
      <c r="DB65" s="28"/>
      <c r="DC65" s="28"/>
      <c r="DD65" s="28"/>
      <c r="DE65" s="28"/>
      <c r="DF65" s="28"/>
      <c r="DG65" s="28"/>
      <c r="DH65" s="28"/>
      <c r="DI65" s="28"/>
      <c r="DJ65" s="28"/>
      <c r="DK65" s="28"/>
      <c r="DL65" s="28"/>
      <c r="DM65" s="28"/>
      <c r="DN65" s="28"/>
      <c r="DO65" s="28"/>
      <c r="DP65" s="28"/>
      <c r="DQ65" s="28"/>
      <c r="DR65" s="28"/>
      <c r="DS65" s="28"/>
      <c r="DT65" s="28"/>
      <c r="DU65" s="28"/>
      <c r="DV65" s="28"/>
      <c r="DW65" s="28"/>
      <c r="DX65" s="28"/>
      <c r="DY65" s="28"/>
      <c r="DZ65" s="28"/>
      <c r="EA65" s="28"/>
      <c r="EB65" s="28"/>
      <c r="EC65" s="28"/>
      <c r="ED65" s="28"/>
      <c r="EE65" s="28"/>
      <c r="EF65" s="28"/>
      <c r="EG65" s="28"/>
      <c r="EH65" s="28"/>
      <c r="EI65" s="28"/>
      <c r="EJ65" s="28"/>
      <c r="EK65" s="28"/>
      <c r="EL65" s="28"/>
      <c r="EM65" s="28"/>
      <c r="EN65" s="28"/>
      <c r="EO65" s="28"/>
      <c r="EP65" s="28"/>
      <c r="EQ65" s="28"/>
      <c r="ER65" s="28"/>
      <c r="ES65" s="28"/>
      <c r="ET65" s="28"/>
      <c r="EU65" s="28"/>
      <c r="EV65" s="28"/>
      <c r="EW65" s="28"/>
      <c r="EX65" s="28"/>
      <c r="EY65" s="28"/>
      <c r="EZ65" s="28"/>
      <c r="FA65" s="28"/>
      <c r="FB65" s="28"/>
      <c r="FC65" s="28"/>
      <c r="FD65" s="28"/>
      <c r="FE65" s="28"/>
      <c r="FF65" s="28"/>
      <c r="FG65" s="28"/>
      <c r="FH65" s="28"/>
      <c r="FI65" s="28"/>
      <c r="FJ65" s="28"/>
      <c r="FK65" s="28"/>
      <c r="FL65" s="28"/>
      <c r="FM65" s="28"/>
      <c r="FN65" s="28"/>
      <c r="FO65" s="28"/>
      <c r="FP65" s="28"/>
      <c r="FQ65" s="28"/>
      <c r="FR65" s="28"/>
      <c r="FS65" s="28"/>
      <c r="FT65" s="28"/>
      <c r="FU65" s="28"/>
      <c r="FV65" s="28"/>
      <c r="FW65" s="28"/>
      <c r="FX65" s="28"/>
      <c r="FY65" s="28"/>
      <c r="FZ65" s="28"/>
      <c r="GA65" s="28"/>
      <c r="GB65" s="28"/>
      <c r="GC65" s="28"/>
      <c r="GD65" s="28"/>
      <c r="GE65" s="28"/>
      <c r="GF65" s="28"/>
      <c r="GG65" s="28"/>
      <c r="GH65" s="28"/>
      <c r="GI65" s="28"/>
      <c r="GJ65" s="28"/>
      <c r="GK65" s="28"/>
      <c r="GL65" s="28"/>
      <c r="GM65" s="28"/>
      <c r="GN65" s="28"/>
      <c r="GO65" s="28"/>
      <c r="GP65" s="28"/>
      <c r="GQ65" s="28"/>
      <c r="GR65" s="28"/>
      <c r="GS65" s="28"/>
      <c r="GT65" s="28"/>
      <c r="GU65" s="28"/>
      <c r="GV65" s="28"/>
      <c r="GW65" s="28"/>
      <c r="GX65" s="28"/>
      <c r="GY65" s="28"/>
      <c r="GZ65" s="28"/>
      <c r="HA65" s="28"/>
      <c r="HB65" s="28"/>
      <c r="HC65" s="28"/>
      <c r="HD65" s="28"/>
      <c r="HE65" s="28"/>
      <c r="HF65" s="28"/>
      <c r="HG65" s="28"/>
      <c r="HH65" s="28"/>
      <c r="HI65" s="28"/>
      <c r="HJ65" s="28"/>
      <c r="HK65" s="28"/>
      <c r="HL65" s="28"/>
      <c r="HM65" s="28"/>
      <c r="HN65" s="28"/>
      <c r="HO65" s="28"/>
      <c r="HP65" s="28"/>
      <c r="HQ65" s="28"/>
      <c r="HR65" s="28"/>
      <c r="HS65" s="28"/>
      <c r="HT65" s="28"/>
      <c r="HU65" s="28"/>
      <c r="HV65" s="28"/>
      <c r="HW65" s="28"/>
      <c r="HX65" s="28"/>
      <c r="HY65" s="28"/>
      <c r="HZ65" s="28"/>
      <c r="IA65" s="28"/>
      <c r="IB65" s="28"/>
      <c r="IC65" s="28"/>
    </row>
    <row r="66" spans="1:237" s="27" customFormat="1" x14ac:dyDescent="0.25">
      <c r="A66" s="28"/>
      <c r="B66" s="28"/>
      <c r="C66" s="32"/>
      <c r="D66" s="28"/>
      <c r="E66" s="33"/>
      <c r="F66" s="28"/>
      <c r="G66" s="28"/>
      <c r="H66" s="28"/>
      <c r="I66" s="28"/>
      <c r="J66" s="40"/>
      <c r="K66" s="40"/>
      <c r="L66" s="40"/>
      <c r="M66" s="28"/>
      <c r="N66" s="28"/>
      <c r="O66" s="28"/>
      <c r="P66" s="28"/>
      <c r="R66" s="33"/>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c r="EO66" s="28"/>
      <c r="EP66" s="28"/>
      <c r="EQ66" s="28"/>
      <c r="ER66" s="28"/>
      <c r="ES66" s="28"/>
      <c r="ET66" s="28"/>
      <c r="EU66" s="28"/>
      <c r="EV66" s="28"/>
      <c r="EW66" s="28"/>
      <c r="EX66" s="28"/>
      <c r="EY66" s="28"/>
      <c r="EZ66" s="28"/>
      <c r="FA66" s="28"/>
      <c r="FB66" s="28"/>
      <c r="FC66" s="28"/>
      <c r="FD66" s="28"/>
      <c r="FE66" s="28"/>
      <c r="FF66" s="28"/>
      <c r="FG66" s="28"/>
      <c r="FH66" s="28"/>
      <c r="FI66" s="28"/>
      <c r="FJ66" s="28"/>
      <c r="FK66" s="28"/>
      <c r="FL66" s="28"/>
      <c r="FM66" s="28"/>
      <c r="FN66" s="28"/>
      <c r="FO66" s="28"/>
      <c r="FP66" s="28"/>
      <c r="FQ66" s="28"/>
      <c r="FR66" s="28"/>
      <c r="FS66" s="28"/>
      <c r="FT66" s="28"/>
      <c r="FU66" s="28"/>
      <c r="FV66" s="28"/>
      <c r="FW66" s="28"/>
      <c r="FX66" s="28"/>
      <c r="FY66" s="28"/>
      <c r="FZ66" s="28"/>
      <c r="GA66" s="28"/>
      <c r="GB66" s="28"/>
      <c r="GC66" s="28"/>
      <c r="GD66" s="28"/>
      <c r="GE66" s="28"/>
      <c r="GF66" s="28"/>
      <c r="GG66" s="28"/>
      <c r="GH66" s="28"/>
      <c r="GI66" s="28"/>
      <c r="GJ66" s="28"/>
      <c r="GK66" s="28"/>
      <c r="GL66" s="28"/>
      <c r="GM66" s="28"/>
      <c r="GN66" s="28"/>
      <c r="GO66" s="28"/>
      <c r="GP66" s="28"/>
      <c r="GQ66" s="28"/>
      <c r="GR66" s="28"/>
      <c r="GS66" s="28"/>
      <c r="GT66" s="28"/>
      <c r="GU66" s="28"/>
      <c r="GV66" s="28"/>
      <c r="GW66" s="28"/>
      <c r="GX66" s="28"/>
      <c r="GY66" s="28"/>
      <c r="GZ66" s="28"/>
      <c r="HA66" s="28"/>
      <c r="HB66" s="28"/>
      <c r="HC66" s="28"/>
      <c r="HD66" s="28"/>
      <c r="HE66" s="28"/>
      <c r="HF66" s="28"/>
      <c r="HG66" s="28"/>
      <c r="HH66" s="28"/>
      <c r="HI66" s="28"/>
      <c r="HJ66" s="28"/>
      <c r="HK66" s="28"/>
      <c r="HL66" s="28"/>
      <c r="HM66" s="28"/>
      <c r="HN66" s="28"/>
      <c r="HO66" s="28"/>
      <c r="HP66" s="28"/>
      <c r="HQ66" s="28"/>
      <c r="HR66" s="28"/>
      <c r="HS66" s="28"/>
      <c r="HT66" s="28"/>
      <c r="HU66" s="28"/>
      <c r="HV66" s="28"/>
      <c r="HW66" s="28"/>
      <c r="HX66" s="28"/>
      <c r="HY66" s="28"/>
      <c r="HZ66" s="28"/>
      <c r="IA66" s="28"/>
      <c r="IB66" s="28"/>
      <c r="IC66" s="28"/>
    </row>
    <row r="67" spans="1:237" s="27" customFormat="1" x14ac:dyDescent="0.25">
      <c r="A67" s="28"/>
      <c r="B67" s="28"/>
      <c r="C67" s="32"/>
      <c r="D67" s="28"/>
      <c r="E67" s="33"/>
      <c r="F67" s="28"/>
      <c r="G67" s="28"/>
      <c r="H67" s="28"/>
      <c r="I67" s="28"/>
      <c r="J67" s="28"/>
      <c r="K67" s="28"/>
      <c r="L67" s="28"/>
      <c r="M67" s="28"/>
      <c r="N67" s="28"/>
      <c r="O67" s="28"/>
      <c r="P67" s="28"/>
      <c r="R67" s="33"/>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c r="BQ67" s="28"/>
      <c r="BR67" s="28"/>
      <c r="BS67" s="28"/>
      <c r="BT67" s="28"/>
      <c r="BU67" s="28"/>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c r="DL67" s="28"/>
      <c r="DM67" s="28"/>
      <c r="DN67" s="28"/>
      <c r="DO67" s="28"/>
      <c r="DP67" s="28"/>
      <c r="DQ67" s="28"/>
      <c r="DR67" s="28"/>
      <c r="DS67" s="28"/>
      <c r="DT67" s="28"/>
      <c r="DU67" s="28"/>
      <c r="DV67" s="28"/>
      <c r="DW67" s="28"/>
      <c r="DX67" s="28"/>
      <c r="DY67" s="28"/>
      <c r="DZ67" s="28"/>
      <c r="EA67" s="28"/>
      <c r="EB67" s="28"/>
      <c r="EC67" s="28"/>
      <c r="ED67" s="28"/>
      <c r="EE67" s="28"/>
      <c r="EF67" s="28"/>
      <c r="EG67" s="28"/>
      <c r="EH67" s="28"/>
      <c r="EI67" s="28"/>
      <c r="EJ67" s="28"/>
      <c r="EK67" s="28"/>
      <c r="EL67" s="28"/>
      <c r="EM67" s="28"/>
      <c r="EN67" s="28"/>
      <c r="EO67" s="28"/>
      <c r="EP67" s="28"/>
      <c r="EQ67" s="28"/>
      <c r="ER67" s="28"/>
      <c r="ES67" s="28"/>
      <c r="ET67" s="28"/>
      <c r="EU67" s="28"/>
      <c r="EV67" s="28"/>
      <c r="EW67" s="28"/>
      <c r="EX67" s="28"/>
      <c r="EY67" s="28"/>
      <c r="EZ67" s="28"/>
      <c r="FA67" s="28"/>
      <c r="FB67" s="28"/>
      <c r="FC67" s="28"/>
      <c r="FD67" s="28"/>
      <c r="FE67" s="28"/>
      <c r="FF67" s="28"/>
      <c r="FG67" s="28"/>
      <c r="FH67" s="28"/>
      <c r="FI67" s="28"/>
      <c r="FJ67" s="28"/>
      <c r="FK67" s="28"/>
      <c r="FL67" s="28"/>
      <c r="FM67" s="28"/>
      <c r="FN67" s="28"/>
      <c r="FO67" s="28"/>
      <c r="FP67" s="28"/>
      <c r="FQ67" s="28"/>
      <c r="FR67" s="28"/>
      <c r="FS67" s="28"/>
      <c r="FT67" s="28"/>
      <c r="FU67" s="28"/>
      <c r="FV67" s="28"/>
      <c r="FW67" s="28"/>
      <c r="FX67" s="28"/>
      <c r="FY67" s="28"/>
      <c r="FZ67" s="28"/>
      <c r="GA67" s="28"/>
      <c r="GB67" s="28"/>
      <c r="GC67" s="28"/>
      <c r="GD67" s="28"/>
      <c r="GE67" s="28"/>
      <c r="GF67" s="28"/>
      <c r="GG67" s="28"/>
      <c r="GH67" s="28"/>
      <c r="GI67" s="28"/>
      <c r="GJ67" s="28"/>
      <c r="GK67" s="28"/>
      <c r="GL67" s="28"/>
      <c r="GM67" s="28"/>
      <c r="GN67" s="28"/>
      <c r="GO67" s="28"/>
      <c r="GP67" s="28"/>
      <c r="GQ67" s="28"/>
      <c r="GR67" s="28"/>
      <c r="GS67" s="28"/>
      <c r="GT67" s="28"/>
      <c r="GU67" s="28"/>
      <c r="GV67" s="28"/>
      <c r="GW67" s="28"/>
      <c r="GX67" s="28"/>
      <c r="GY67" s="28"/>
      <c r="GZ67" s="28"/>
      <c r="HA67" s="28"/>
      <c r="HB67" s="28"/>
      <c r="HC67" s="28"/>
      <c r="HD67" s="28"/>
      <c r="HE67" s="28"/>
      <c r="HF67" s="28"/>
      <c r="HG67" s="28"/>
      <c r="HH67" s="28"/>
      <c r="HI67" s="28"/>
      <c r="HJ67" s="28"/>
      <c r="HK67" s="28"/>
      <c r="HL67" s="28"/>
      <c r="HM67" s="28"/>
      <c r="HN67" s="28"/>
      <c r="HO67" s="28"/>
      <c r="HP67" s="28"/>
      <c r="HQ67" s="28"/>
      <c r="HR67" s="28"/>
      <c r="HS67" s="28"/>
      <c r="HT67" s="28"/>
      <c r="HU67" s="28"/>
      <c r="HV67" s="28"/>
      <c r="HW67" s="28"/>
      <c r="HX67" s="28"/>
      <c r="HY67" s="28"/>
      <c r="HZ67" s="28"/>
      <c r="IA67" s="28"/>
      <c r="IB67" s="28"/>
      <c r="IC67" s="28"/>
    </row>
    <row r="68" spans="1:237" s="27" customFormat="1" x14ac:dyDescent="0.25">
      <c r="A68" s="28"/>
      <c r="B68" s="28"/>
      <c r="C68" s="32"/>
      <c r="D68" s="28"/>
      <c r="E68" s="33"/>
      <c r="F68" s="28"/>
      <c r="G68" s="28"/>
      <c r="H68" s="28"/>
      <c r="I68" s="28"/>
      <c r="J68" s="28"/>
      <c r="K68" s="28"/>
      <c r="L68" s="28"/>
      <c r="M68" s="28"/>
      <c r="N68" s="28"/>
      <c r="O68" s="28"/>
      <c r="P68" s="28"/>
      <c r="R68" s="33"/>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c r="BQ68" s="28"/>
      <c r="BR68" s="28"/>
      <c r="BS68" s="28"/>
      <c r="BT68" s="28"/>
      <c r="BU68" s="28"/>
      <c r="BV68" s="28"/>
      <c r="BW68" s="28"/>
      <c r="BX68" s="28"/>
      <c r="BY68" s="28"/>
      <c r="BZ68" s="28"/>
      <c r="CA68" s="28"/>
      <c r="CB68" s="28"/>
      <c r="CC68" s="28"/>
      <c r="CD68" s="28"/>
      <c r="CE68" s="28"/>
      <c r="CF68" s="28"/>
      <c r="CG68" s="28"/>
      <c r="CH68" s="28"/>
      <c r="CI68" s="28"/>
      <c r="CJ68" s="28"/>
      <c r="CK68" s="28"/>
      <c r="CL68" s="28"/>
      <c r="CM68" s="28"/>
      <c r="CN68" s="28"/>
      <c r="CO68" s="28"/>
      <c r="CP68" s="28"/>
      <c r="CQ68" s="28"/>
      <c r="CR68" s="28"/>
      <c r="CS68" s="28"/>
      <c r="CT68" s="28"/>
      <c r="CU68" s="28"/>
      <c r="CV68" s="28"/>
      <c r="CW68" s="28"/>
      <c r="CX68" s="28"/>
      <c r="CY68" s="28"/>
      <c r="CZ68" s="28"/>
      <c r="DA68" s="28"/>
      <c r="DB68" s="28"/>
      <c r="DC68" s="28"/>
      <c r="DD68" s="28"/>
      <c r="DE68" s="28"/>
      <c r="DF68" s="28"/>
      <c r="DG68" s="28"/>
      <c r="DH68" s="28"/>
      <c r="DI68" s="28"/>
      <c r="DJ68" s="28"/>
      <c r="DK68" s="28"/>
      <c r="DL68" s="28"/>
      <c r="DM68" s="28"/>
      <c r="DN68" s="28"/>
      <c r="DO68" s="28"/>
      <c r="DP68" s="28"/>
      <c r="DQ68" s="28"/>
      <c r="DR68" s="28"/>
      <c r="DS68" s="28"/>
      <c r="DT68" s="28"/>
      <c r="DU68" s="28"/>
      <c r="DV68" s="28"/>
      <c r="DW68" s="28"/>
      <c r="DX68" s="28"/>
      <c r="DY68" s="28"/>
      <c r="DZ68" s="28"/>
      <c r="EA68" s="28"/>
      <c r="EB68" s="28"/>
      <c r="EC68" s="28"/>
      <c r="ED68" s="28"/>
      <c r="EE68" s="28"/>
      <c r="EF68" s="28"/>
      <c r="EG68" s="28"/>
      <c r="EH68" s="28"/>
      <c r="EI68" s="28"/>
      <c r="EJ68" s="28"/>
      <c r="EK68" s="28"/>
      <c r="EL68" s="28"/>
      <c r="EM68" s="28"/>
      <c r="EN68" s="28"/>
      <c r="EO68" s="28"/>
      <c r="EP68" s="28"/>
      <c r="EQ68" s="28"/>
      <c r="ER68" s="28"/>
      <c r="ES68" s="28"/>
      <c r="ET68" s="28"/>
      <c r="EU68" s="28"/>
      <c r="EV68" s="28"/>
      <c r="EW68" s="28"/>
      <c r="EX68" s="28"/>
      <c r="EY68" s="28"/>
      <c r="EZ68" s="28"/>
      <c r="FA68" s="28"/>
      <c r="FB68" s="28"/>
      <c r="FC68" s="28"/>
      <c r="FD68" s="28"/>
      <c r="FE68" s="28"/>
      <c r="FF68" s="28"/>
      <c r="FG68" s="28"/>
      <c r="FH68" s="28"/>
      <c r="FI68" s="28"/>
      <c r="FJ68" s="28"/>
      <c r="FK68" s="28"/>
      <c r="FL68" s="28"/>
      <c r="FM68" s="28"/>
      <c r="FN68" s="28"/>
      <c r="FO68" s="28"/>
      <c r="FP68" s="28"/>
      <c r="FQ68" s="28"/>
      <c r="FR68" s="28"/>
      <c r="FS68" s="28"/>
      <c r="FT68" s="28"/>
      <c r="FU68" s="28"/>
      <c r="FV68" s="28"/>
      <c r="FW68" s="28"/>
      <c r="FX68" s="28"/>
      <c r="FY68" s="28"/>
      <c r="FZ68" s="28"/>
      <c r="GA68" s="28"/>
      <c r="GB68" s="28"/>
      <c r="GC68" s="28"/>
      <c r="GD68" s="28"/>
      <c r="GE68" s="28"/>
      <c r="GF68" s="28"/>
      <c r="GG68" s="28"/>
      <c r="GH68" s="28"/>
      <c r="GI68" s="28"/>
      <c r="GJ68" s="28"/>
      <c r="GK68" s="28"/>
      <c r="GL68" s="28"/>
      <c r="GM68" s="28"/>
      <c r="GN68" s="28"/>
      <c r="GO68" s="28"/>
      <c r="GP68" s="28"/>
      <c r="GQ68" s="28"/>
      <c r="GR68" s="28"/>
      <c r="GS68" s="28"/>
      <c r="GT68" s="28"/>
      <c r="GU68" s="28"/>
      <c r="GV68" s="28"/>
      <c r="GW68" s="28"/>
      <c r="GX68" s="28"/>
      <c r="GY68" s="28"/>
      <c r="GZ68" s="28"/>
      <c r="HA68" s="28"/>
      <c r="HB68" s="28"/>
      <c r="HC68" s="28"/>
      <c r="HD68" s="28"/>
      <c r="HE68" s="28"/>
      <c r="HF68" s="28"/>
      <c r="HG68" s="28"/>
      <c r="HH68" s="28"/>
      <c r="HI68" s="28"/>
      <c r="HJ68" s="28"/>
      <c r="HK68" s="28"/>
      <c r="HL68" s="28"/>
      <c r="HM68" s="28"/>
      <c r="HN68" s="28"/>
      <c r="HO68" s="28"/>
      <c r="HP68" s="28"/>
      <c r="HQ68" s="28"/>
      <c r="HR68" s="28"/>
      <c r="HS68" s="28"/>
      <c r="HT68" s="28"/>
      <c r="HU68" s="28"/>
      <c r="HV68" s="28"/>
      <c r="HW68" s="28"/>
      <c r="HX68" s="28"/>
      <c r="HY68" s="28"/>
      <c r="HZ68" s="28"/>
      <c r="IA68" s="28"/>
      <c r="IB68" s="28"/>
      <c r="IC68" s="28"/>
    </row>
    <row r="69" spans="1:237" s="27" customFormat="1" x14ac:dyDescent="0.25">
      <c r="A69" s="28"/>
      <c r="B69" s="28"/>
      <c r="C69" s="32"/>
      <c r="D69" s="28"/>
      <c r="E69" s="33"/>
      <c r="F69" s="28"/>
      <c r="G69" s="28"/>
      <c r="H69" s="28"/>
      <c r="I69" s="28"/>
      <c r="J69" s="28"/>
      <c r="K69" s="28"/>
      <c r="L69" s="28"/>
      <c r="M69" s="28"/>
      <c r="N69" s="28"/>
      <c r="O69" s="28"/>
      <c r="P69" s="28"/>
      <c r="R69" s="33"/>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c r="DL69" s="28"/>
      <c r="DM69" s="28"/>
      <c r="DN69" s="28"/>
      <c r="DO69" s="28"/>
      <c r="DP69" s="28"/>
      <c r="DQ69" s="28"/>
      <c r="DR69" s="28"/>
      <c r="DS69" s="28"/>
      <c r="DT69" s="28"/>
      <c r="DU69" s="28"/>
      <c r="DV69" s="28"/>
      <c r="DW69" s="28"/>
      <c r="DX69" s="28"/>
      <c r="DY69" s="28"/>
      <c r="DZ69" s="28"/>
      <c r="EA69" s="28"/>
      <c r="EB69" s="28"/>
      <c r="EC69" s="28"/>
      <c r="ED69" s="28"/>
      <c r="EE69" s="28"/>
      <c r="EF69" s="28"/>
      <c r="EG69" s="28"/>
      <c r="EH69" s="28"/>
      <c r="EI69" s="28"/>
      <c r="EJ69" s="28"/>
      <c r="EK69" s="28"/>
      <c r="EL69" s="28"/>
      <c r="EM69" s="28"/>
      <c r="EN69" s="28"/>
      <c r="EO69" s="28"/>
      <c r="EP69" s="28"/>
      <c r="EQ69" s="28"/>
      <c r="ER69" s="28"/>
      <c r="ES69" s="28"/>
      <c r="ET69" s="28"/>
      <c r="EU69" s="28"/>
      <c r="EV69" s="28"/>
      <c r="EW69" s="28"/>
      <c r="EX69" s="28"/>
      <c r="EY69" s="28"/>
      <c r="EZ69" s="28"/>
      <c r="FA69" s="28"/>
      <c r="FB69" s="28"/>
      <c r="FC69" s="28"/>
      <c r="FD69" s="28"/>
      <c r="FE69" s="28"/>
      <c r="FF69" s="28"/>
      <c r="FG69" s="28"/>
      <c r="FH69" s="28"/>
      <c r="FI69" s="28"/>
      <c r="FJ69" s="28"/>
      <c r="FK69" s="28"/>
      <c r="FL69" s="28"/>
      <c r="FM69" s="28"/>
      <c r="FN69" s="28"/>
      <c r="FO69" s="28"/>
      <c r="FP69" s="28"/>
      <c r="FQ69" s="28"/>
      <c r="FR69" s="28"/>
      <c r="FS69" s="28"/>
      <c r="FT69" s="28"/>
      <c r="FU69" s="28"/>
      <c r="FV69" s="28"/>
      <c r="FW69" s="28"/>
      <c r="FX69" s="28"/>
      <c r="FY69" s="28"/>
      <c r="FZ69" s="28"/>
      <c r="GA69" s="28"/>
      <c r="GB69" s="28"/>
      <c r="GC69" s="28"/>
      <c r="GD69" s="28"/>
      <c r="GE69" s="28"/>
      <c r="GF69" s="28"/>
      <c r="GG69" s="28"/>
      <c r="GH69" s="28"/>
      <c r="GI69" s="28"/>
      <c r="GJ69" s="28"/>
      <c r="GK69" s="28"/>
      <c r="GL69" s="28"/>
      <c r="GM69" s="28"/>
      <c r="GN69" s="28"/>
      <c r="GO69" s="28"/>
      <c r="GP69" s="28"/>
      <c r="GQ69" s="28"/>
      <c r="GR69" s="28"/>
      <c r="GS69" s="28"/>
      <c r="GT69" s="28"/>
      <c r="GU69" s="28"/>
      <c r="GV69" s="28"/>
      <c r="GW69" s="28"/>
      <c r="GX69" s="28"/>
      <c r="GY69" s="28"/>
      <c r="GZ69" s="28"/>
      <c r="HA69" s="28"/>
      <c r="HB69" s="28"/>
      <c r="HC69" s="28"/>
      <c r="HD69" s="28"/>
      <c r="HE69" s="28"/>
      <c r="HF69" s="28"/>
      <c r="HG69" s="28"/>
      <c r="HH69" s="28"/>
      <c r="HI69" s="28"/>
      <c r="HJ69" s="28"/>
      <c r="HK69" s="28"/>
      <c r="HL69" s="28"/>
      <c r="HM69" s="28"/>
      <c r="HN69" s="28"/>
      <c r="HO69" s="28"/>
      <c r="HP69" s="28"/>
      <c r="HQ69" s="28"/>
      <c r="HR69" s="28"/>
      <c r="HS69" s="28"/>
      <c r="HT69" s="28"/>
      <c r="HU69" s="28"/>
      <c r="HV69" s="28"/>
      <c r="HW69" s="28"/>
      <c r="HX69" s="28"/>
      <c r="HY69" s="28"/>
      <c r="HZ69" s="28"/>
      <c r="IA69" s="28"/>
      <c r="IB69" s="28"/>
      <c r="IC69" s="28"/>
    </row>
  </sheetData>
  <mergeCells count="33">
    <mergeCell ref="C6:P6"/>
    <mergeCell ref="C1:D1"/>
    <mergeCell ref="A2:P2"/>
    <mergeCell ref="A3:P3"/>
    <mergeCell ref="A4:P4"/>
    <mergeCell ref="C5:P5"/>
    <mergeCell ref="C7:P7"/>
    <mergeCell ref="C8:P8"/>
    <mergeCell ref="C9:P9"/>
    <mergeCell ref="C10:P10"/>
    <mergeCell ref="C12:P12"/>
    <mergeCell ref="H60:L60"/>
    <mergeCell ref="H57:L57"/>
    <mergeCell ref="O14:P14"/>
    <mergeCell ref="A51:C51"/>
    <mergeCell ref="A52:C52"/>
    <mergeCell ref="A54:P54"/>
    <mergeCell ref="F56:G56"/>
    <mergeCell ref="H56:L56"/>
    <mergeCell ref="M56:N56"/>
    <mergeCell ref="O56:P56"/>
    <mergeCell ref="K16:P16"/>
    <mergeCell ref="A17:A18"/>
    <mergeCell ref="C17:C18"/>
    <mergeCell ref="D17:D18"/>
    <mergeCell ref="E17:E18"/>
    <mergeCell ref="F17:K17"/>
    <mergeCell ref="B17:B18"/>
    <mergeCell ref="F59:G59"/>
    <mergeCell ref="H59:L59"/>
    <mergeCell ref="M59:N59"/>
    <mergeCell ref="O59:P59"/>
    <mergeCell ref="L17:P17"/>
  </mergeCells>
  <pageMargins left="0.59055118110236227" right="0.15748031496062992" top="0.36" bottom="0.27559055118110237" header="3.937007874015748E-2" footer="0.11811023622047245"/>
  <pageSetup paperSize="9" scale="74" firstPageNumber="0" fitToHeight="0" orientation="landscape" r:id="rId1"/>
  <headerFooter>
    <oddFooter>&amp;C&amp;8Lapa &amp;P no &amp;N</oddFooter>
  </headerFooter>
  <rowBreaks count="1" manualBreakCount="1">
    <brk id="41" max="1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KOPTAME</vt:lpstr>
      <vt:lpstr>1</vt:lpstr>
      <vt:lpstr>1-1</vt:lpstr>
      <vt:lpstr>'1'!Print_Area</vt:lpstr>
      <vt:lpstr>'1-1'!Print_Area</vt:lpstr>
      <vt:lpstr>KOPTAME!Print_Area</vt:lpstr>
      <vt:lpstr>'1-1'!Print_Titles</vt:lpstr>
    </vt:vector>
  </TitlesOfParts>
  <Company>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DoubleM</dc:creator>
  <cp:lastModifiedBy>Irina</cp:lastModifiedBy>
  <cp:lastPrinted>2017-07-12T11:26:14Z</cp:lastPrinted>
  <dcterms:created xsi:type="dcterms:W3CDTF">2009-11-03T21:27:17Z</dcterms:created>
  <dcterms:modified xsi:type="dcterms:W3CDTF">2017-10-23T15:06:52Z</dcterms:modified>
</cp:coreProperties>
</file>